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25755822\Desktop\MEFI\PRESUPUESTO 2022\PARA ENVIAR PRESUPUESTO 2022\"/>
    </mc:Choice>
  </mc:AlternateContent>
  <xr:revisionPtr revIDLastSave="0" documentId="13_ncr:1_{3632B053-5379-4012-8989-3B44E89627D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.P.Permanente" sheetId="3" r:id="rId1"/>
    <sheet name="P.P.Contratada" sheetId="1" r:id="rId2"/>
    <sheet name="Cargos Vacantes" sheetId="6" r:id="rId3"/>
    <sheet name="Cupos Contratos Prev. 20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3" l="1"/>
  <c r="AF10" i="7"/>
  <c r="AF12" i="7"/>
  <c r="Y10" i="7"/>
  <c r="Y12" i="7" s="1"/>
  <c r="AH12" i="7"/>
  <c r="AG12" i="7"/>
  <c r="AA12" i="7"/>
  <c r="AC12" i="7"/>
  <c r="AD12" i="7"/>
  <c r="AE12" i="7"/>
  <c r="Z12" i="7"/>
  <c r="G12" i="7"/>
  <c r="H12" i="7"/>
  <c r="I12" i="7"/>
  <c r="J12" i="7"/>
  <c r="K12" i="7"/>
  <c r="M12" i="7"/>
  <c r="N12" i="7"/>
  <c r="O12" i="7"/>
  <c r="P12" i="7"/>
  <c r="Q12" i="7"/>
  <c r="R12" i="7"/>
  <c r="S12" i="7"/>
  <c r="T12" i="7"/>
  <c r="U12" i="7"/>
  <c r="V12" i="7"/>
  <c r="W12" i="7"/>
  <c r="X12" i="7"/>
  <c r="F12" i="7"/>
  <c r="D12" i="7"/>
  <c r="C12" i="7"/>
  <c r="E10" i="7"/>
  <c r="AA13" i="6"/>
  <c r="AB13" i="6"/>
  <c r="AC13" i="6"/>
  <c r="AD13" i="6"/>
  <c r="AE13" i="6"/>
  <c r="Z13" i="6"/>
  <c r="E10" i="6"/>
  <c r="B10" i="6" s="1"/>
  <c r="B13" i="6" s="1"/>
  <c r="C13" i="6"/>
  <c r="D13" i="6"/>
  <c r="E11" i="6"/>
  <c r="B11" i="6" s="1"/>
  <c r="AF11" i="6"/>
  <c r="AF13" i="6" s="1"/>
  <c r="AF10" i="6"/>
  <c r="Y11" i="6"/>
  <c r="Y10" i="6"/>
  <c r="Y13" i="6" s="1"/>
  <c r="Y11" i="1"/>
  <c r="Y12" i="1"/>
  <c r="Y13" i="1"/>
  <c r="B13" i="1" s="1"/>
  <c r="Y14" i="1"/>
  <c r="Y24" i="1" s="1"/>
  <c r="Y15" i="1"/>
  <c r="Y16" i="1"/>
  <c r="Y17" i="1"/>
  <c r="Y18" i="1"/>
  <c r="Y19" i="1"/>
  <c r="Y20" i="1"/>
  <c r="B20" i="1" s="1"/>
  <c r="Y21" i="1"/>
  <c r="Y22" i="1"/>
  <c r="Y10" i="1"/>
  <c r="B10" i="1" s="1"/>
  <c r="Y10" i="3"/>
  <c r="Y11" i="3"/>
  <c r="Y12" i="3"/>
  <c r="B12" i="3" s="1"/>
  <c r="Y13" i="3"/>
  <c r="Y14" i="3"/>
  <c r="Y15" i="3"/>
  <c r="Y16" i="3"/>
  <c r="Y17" i="3"/>
  <c r="B17" i="3" s="1"/>
  <c r="Y18" i="3"/>
  <c r="Y19" i="3"/>
  <c r="Y20" i="3"/>
  <c r="Y21" i="3"/>
  <c r="Y22" i="3"/>
  <c r="Y23" i="3"/>
  <c r="Y9" i="3"/>
  <c r="B9" i="3" s="1"/>
  <c r="AE25" i="3"/>
  <c r="E9" i="3"/>
  <c r="E15" i="3"/>
  <c r="B15" i="3" s="1"/>
  <c r="AF15" i="3"/>
  <c r="E18" i="3"/>
  <c r="AF18" i="3"/>
  <c r="C24" i="1"/>
  <c r="D24" i="1"/>
  <c r="F24" i="1"/>
  <c r="G24" i="1"/>
  <c r="H24" i="1"/>
  <c r="I24" i="1"/>
  <c r="J24" i="1"/>
  <c r="K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A24" i="1"/>
  <c r="AB24" i="1"/>
  <c r="AC24" i="1"/>
  <c r="AD24" i="1"/>
  <c r="AE24" i="1"/>
  <c r="AG24" i="1"/>
  <c r="AF11" i="1"/>
  <c r="AF12" i="1"/>
  <c r="AF13" i="1"/>
  <c r="AF14" i="1"/>
  <c r="AF15" i="1"/>
  <c r="AF16" i="1"/>
  <c r="AF17" i="1"/>
  <c r="B17" i="1" s="1"/>
  <c r="AF18" i="1"/>
  <c r="AF19" i="1"/>
  <c r="AF20" i="1"/>
  <c r="AF21" i="1"/>
  <c r="AF22" i="1"/>
  <c r="AF10" i="1"/>
  <c r="E11" i="1"/>
  <c r="B11" i="1" s="1"/>
  <c r="E12" i="1"/>
  <c r="B12" i="1" s="1"/>
  <c r="E13" i="1"/>
  <c r="E14" i="1"/>
  <c r="B14" i="1"/>
  <c r="E15" i="1"/>
  <c r="B15" i="1"/>
  <c r="E16" i="1"/>
  <c r="B16" i="1"/>
  <c r="E17" i="1"/>
  <c r="E18" i="1"/>
  <c r="B18" i="1"/>
  <c r="E19" i="1"/>
  <c r="B19" i="1" s="1"/>
  <c r="E20" i="1"/>
  <c r="E21" i="1"/>
  <c r="B21" i="1" s="1"/>
  <c r="E22" i="1"/>
  <c r="B22" i="1" s="1"/>
  <c r="E10" i="1"/>
  <c r="AF10" i="3"/>
  <c r="AF25" i="3" s="1"/>
  <c r="AF11" i="3"/>
  <c r="AF12" i="3"/>
  <c r="AF13" i="3"/>
  <c r="AF14" i="3"/>
  <c r="B14" i="3" s="1"/>
  <c r="AF16" i="3"/>
  <c r="AF17" i="3"/>
  <c r="AF19" i="3"/>
  <c r="AF20" i="3"/>
  <c r="AF21" i="3"/>
  <c r="AF22" i="3"/>
  <c r="AF23" i="3"/>
  <c r="E10" i="3"/>
  <c r="E25" i="3" s="1"/>
  <c r="B10" i="3"/>
  <c r="E11" i="3"/>
  <c r="B11" i="3" s="1"/>
  <c r="E12" i="3"/>
  <c r="E13" i="3"/>
  <c r="B13" i="3"/>
  <c r="E14" i="3"/>
  <c r="E16" i="3"/>
  <c r="B16" i="3"/>
  <c r="E17" i="3"/>
  <c r="E19" i="3"/>
  <c r="E20" i="3"/>
  <c r="B20" i="3" s="1"/>
  <c r="E21" i="3"/>
  <c r="E22" i="3"/>
  <c r="E23" i="3"/>
  <c r="B23" i="3" s="1"/>
  <c r="AF9" i="3"/>
  <c r="D25" i="3"/>
  <c r="C25" i="3"/>
  <c r="Z25" i="3"/>
  <c r="AC25" i="3"/>
  <c r="AG13" i="6"/>
  <c r="AH13" i="6"/>
  <c r="F13" i="6"/>
  <c r="G13" i="6"/>
  <c r="H13" i="6"/>
  <c r="I13" i="6"/>
  <c r="J13" i="6"/>
  <c r="K13" i="6"/>
  <c r="M13" i="6"/>
  <c r="N13" i="6"/>
  <c r="O13" i="6"/>
  <c r="P13" i="6"/>
  <c r="Q13" i="6"/>
  <c r="R13" i="6"/>
  <c r="S13" i="6"/>
  <c r="T13" i="6"/>
  <c r="U13" i="6"/>
  <c r="V13" i="6"/>
  <c r="W13" i="6"/>
  <c r="X13" i="6"/>
  <c r="J25" i="3"/>
  <c r="R25" i="3"/>
  <c r="AG25" i="3"/>
  <c r="AH25" i="3"/>
  <c r="AA25" i="3"/>
  <c r="AB25" i="3"/>
  <c r="AD25" i="3"/>
  <c r="K25" i="3"/>
  <c r="M25" i="3"/>
  <c r="N25" i="3"/>
  <c r="O25" i="3"/>
  <c r="P25" i="3"/>
  <c r="Q25" i="3"/>
  <c r="S25" i="3"/>
  <c r="T25" i="3"/>
  <c r="U25" i="3"/>
  <c r="V25" i="3"/>
  <c r="W25" i="3"/>
  <c r="X25" i="3"/>
  <c r="F25" i="3"/>
  <c r="G25" i="3"/>
  <c r="H25" i="3"/>
  <c r="I25" i="3"/>
  <c r="E12" i="7"/>
  <c r="B18" i="3"/>
  <c r="B22" i="3"/>
  <c r="B19" i="3"/>
  <c r="B21" i="3"/>
  <c r="E13" i="6"/>
  <c r="AF24" i="1"/>
  <c r="Y25" i="3"/>
  <c r="B24" i="1" l="1"/>
  <c r="B25" i="3"/>
  <c r="B10" i="7"/>
  <c r="B12" i="7" s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  <comment ref="P1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Diego Carpio:</t>
        </r>
        <r>
          <rPr>
            <sz val="9"/>
            <color indexed="81"/>
            <rFont val="Tahoma"/>
            <charset val="1"/>
          </rPr>
          <t xml:space="preserve">
DATO DE Mauro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Carpio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Diego Carpio:
dato sacado de presupuesto recibido por mails por que no estaba en el informe de rrhh-recibido</t>
        </r>
      </text>
    </comment>
  </commentList>
</comments>
</file>

<file path=xl/sharedStrings.xml><?xml version="1.0" encoding="utf-8"?>
<sst xmlns="http://schemas.openxmlformats.org/spreadsheetml/2006/main" count="204" uniqueCount="77">
  <si>
    <t>PLANTA DE PERSONAL CONTRATADO Y TRANSITORIO</t>
  </si>
  <si>
    <t>ADMINISTRACION CENTRAL Y ORGANISMOS DESCENTRALIZADOS</t>
  </si>
  <si>
    <t>CLASIFICACION INSTITUCIONAL Y POR CLASE</t>
  </si>
  <si>
    <t>ADMINISTRACION CENTRAL</t>
  </si>
  <si>
    <t>(*A*)</t>
  </si>
  <si>
    <t>CLASE</t>
  </si>
  <si>
    <t>TOTAL</t>
  </si>
  <si>
    <t>PODER JUDICIAL</t>
  </si>
  <si>
    <t>PODER LEGISLATIVO</t>
  </si>
  <si>
    <t>SUB. TOTAL</t>
  </si>
  <si>
    <t>TRIBUNAL CUENTAS</t>
  </si>
  <si>
    <t>CAP</t>
  </si>
  <si>
    <t>CPE</t>
  </si>
  <si>
    <t>MDS</t>
  </si>
  <si>
    <t>MSGG</t>
  </si>
  <si>
    <t>AGVP</t>
  </si>
  <si>
    <t>IDUV</t>
  </si>
  <si>
    <t>UNEPOSC.</t>
  </si>
  <si>
    <t>CONTRATADOS</t>
  </si>
  <si>
    <t>TRANSITORIO</t>
  </si>
  <si>
    <t>SALUD PUBLICA</t>
  </si>
  <si>
    <t>Dcto. 1429/04</t>
  </si>
  <si>
    <t>TOTAL:</t>
  </si>
  <si>
    <t>FISCALIA</t>
  </si>
  <si>
    <t>CONSEJO.MAGIST</t>
  </si>
  <si>
    <t>MIN. GOBIERNO</t>
  </si>
  <si>
    <t>JEFATURA POLICIA</t>
  </si>
  <si>
    <t>MEFI</t>
  </si>
  <si>
    <t>MSYA</t>
  </si>
  <si>
    <t>TRIBUN. DISCP</t>
  </si>
  <si>
    <t>MIN. PRODUCCION</t>
  </si>
  <si>
    <t>JEFATURA. GAB</t>
  </si>
  <si>
    <t>CASA SANTA CRUZ</t>
  </si>
  <si>
    <t>ASIP</t>
  </si>
  <si>
    <t>FONDO PCIAL PESCA</t>
  </si>
  <si>
    <t>CPS</t>
  </si>
  <si>
    <t>CSS</t>
  </si>
  <si>
    <t>P.SEGURIDAD</t>
  </si>
  <si>
    <t>P.DOCENTE</t>
  </si>
  <si>
    <t>P.LEGISLATIVO</t>
  </si>
  <si>
    <t>P. REGIMEN BANCARIO</t>
  </si>
  <si>
    <t>P.SINDICATO ARG. TV</t>
  </si>
  <si>
    <t>LEY 1795</t>
  </si>
  <si>
    <t>LEY 1200</t>
  </si>
  <si>
    <t>P. AERONAUTICO</t>
  </si>
  <si>
    <t>CUERPO SANT. POLICIAL</t>
  </si>
  <si>
    <t>MTEYSS</t>
  </si>
  <si>
    <t>M.SEGURIDAD</t>
  </si>
  <si>
    <t>ORG. DESC.Y CTAS.ESP.</t>
  </si>
  <si>
    <t>PLANTA DE PERSONAL PERMANENTE</t>
  </si>
  <si>
    <t>Autoridades Superiores</t>
  </si>
  <si>
    <t>P. Obrero Maest. y Ser.</t>
  </si>
  <si>
    <t xml:space="preserve">P. Profesional </t>
  </si>
  <si>
    <t>P. Docente</t>
  </si>
  <si>
    <t>P. Seguridad</t>
  </si>
  <si>
    <t>P. Legislativo</t>
  </si>
  <si>
    <t>P. Régimen Bancario</t>
  </si>
  <si>
    <t>P. Sindicato Arg. Tel.</t>
  </si>
  <si>
    <t>(*A*) ORGANISMOS SEGURIDAD SOCIAL</t>
  </si>
  <si>
    <t>GOBERNACION</t>
  </si>
  <si>
    <t>P. Magistratura y Func.</t>
  </si>
  <si>
    <t>P. Magistratura de Reemp.</t>
  </si>
  <si>
    <t>MIN. SEGURIDAD</t>
  </si>
  <si>
    <t>MTEySS</t>
  </si>
  <si>
    <t>CARGOS VACANTES CATEGORIAS NIVEL (255,254.253,244,243,242 Y 241) AUTORIDADES SUPERIORES</t>
  </si>
  <si>
    <t>Jefaturas Dto/div/Secc.</t>
  </si>
  <si>
    <t>P. Aeronáutico</t>
  </si>
  <si>
    <t>Cuerpo Sanitario Policial</t>
  </si>
  <si>
    <t>CUPOS CONTRATOS PREVISTOS PARA EL 2022 A PRESUPUESTAR</t>
  </si>
  <si>
    <t>P. Adm. y Técnico</t>
  </si>
  <si>
    <t>PLANILLA 14.A</t>
  </si>
  <si>
    <t>Anexa al Art.5°</t>
  </si>
  <si>
    <t>PLANILLA 14.B</t>
  </si>
  <si>
    <t>PLANILLA 14.C</t>
  </si>
  <si>
    <t>PLANILLA 14.D</t>
  </si>
  <si>
    <t>SERVICIO PENITENCIARIO</t>
  </si>
  <si>
    <t>IESC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</si>
</sst>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2" borderId="2" xfId="0" applyFont="1" applyFill="1" applyBorder="1"/>
    <xf numFmtId="0" fontId="0" fillId="0" borderId="3" xfId="0" applyBorder="1" applyAlignment="1"/>
    <xf numFmtId="14" fontId="3" fillId="2" borderId="1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textRotation="90" wrapText="1"/>
    </xf>
    <xf numFmtId="0" fontId="6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5" fillId="2" borderId="8" xfId="0" applyFont="1" applyFill="1" applyBorder="1"/>
    <xf numFmtId="0" fontId="6" fillId="0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9" xfId="0" applyFont="1" applyFill="1" applyBorder="1"/>
    <xf numFmtId="0" fontId="6" fillId="0" borderId="9" xfId="0" applyFont="1" applyBorder="1"/>
    <xf numFmtId="0" fontId="6" fillId="0" borderId="4" xfId="0" applyFont="1" applyBorder="1"/>
    <xf numFmtId="0" fontId="6" fillId="0" borderId="10" xfId="0" applyFont="1" applyBorder="1" applyAlignment="1"/>
    <xf numFmtId="0" fontId="7" fillId="0" borderId="5" xfId="0" applyFont="1" applyFill="1" applyBorder="1" applyAlignment="1">
      <alignment vertical="center" textRotation="90" wrapText="1"/>
    </xf>
    <xf numFmtId="0" fontId="8" fillId="0" borderId="5" xfId="0" applyFont="1" applyFill="1" applyBorder="1" applyAlignment="1">
      <alignment vertical="center" textRotation="90" wrapText="1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/>
    <xf numFmtId="0" fontId="8" fillId="0" borderId="13" xfId="0" applyFont="1" applyFill="1" applyBorder="1" applyAlignment="1">
      <alignment vertical="center" textRotation="90" wrapText="1"/>
    </xf>
    <xf numFmtId="0" fontId="8" fillId="0" borderId="14" xfId="0" applyFont="1" applyFill="1" applyBorder="1" applyAlignment="1">
      <alignment vertical="center" textRotation="90" wrapText="1"/>
    </xf>
    <xf numFmtId="0" fontId="8" fillId="0" borderId="15" xfId="0" applyFont="1" applyFill="1" applyBorder="1" applyAlignment="1">
      <alignment vertical="center" textRotation="90" wrapText="1"/>
    </xf>
    <xf numFmtId="0" fontId="5" fillId="0" borderId="16" xfId="0" applyFont="1" applyFill="1" applyBorder="1"/>
    <xf numFmtId="0" fontId="6" fillId="0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0" borderId="17" xfId="0" applyFont="1" applyFill="1" applyBorder="1" applyAlignment="1">
      <alignment vertical="center" textRotation="90" wrapText="1"/>
    </xf>
    <xf numFmtId="0" fontId="5" fillId="2" borderId="18" xfId="0" applyFont="1" applyFill="1" applyBorder="1"/>
    <xf numFmtId="0" fontId="6" fillId="2" borderId="11" xfId="0" applyFont="1" applyFill="1" applyBorder="1" applyAlignment="1">
      <alignment vertical="center" textRotation="90" wrapText="1"/>
    </xf>
    <xf numFmtId="0" fontId="6" fillId="0" borderId="10" xfId="0" applyFont="1" applyFill="1" applyBorder="1"/>
    <xf numFmtId="0" fontId="6" fillId="0" borderId="10" xfId="0" applyFont="1" applyBorder="1"/>
    <xf numFmtId="0" fontId="5" fillId="3" borderId="10" xfId="0" applyFont="1" applyFill="1" applyBorder="1" applyAlignment="1">
      <alignment vertical="center" textRotation="90" wrapText="1"/>
    </xf>
    <xf numFmtId="0" fontId="5" fillId="4" borderId="19" xfId="0" applyFont="1" applyFill="1" applyBorder="1"/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vertical="center" textRotation="90" wrapText="1"/>
    </xf>
    <xf numFmtId="0" fontId="5" fillId="3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1" fillId="0" borderId="0" xfId="1"/>
    <xf numFmtId="14" fontId="3" fillId="2" borderId="1" xfId="1" applyNumberFormat="1" applyFont="1" applyFill="1" applyBorder="1" applyAlignment="1">
      <alignment horizontal="left"/>
    </xf>
    <xf numFmtId="0" fontId="6" fillId="2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textRotation="90" wrapText="1"/>
    </xf>
    <xf numFmtId="0" fontId="8" fillId="0" borderId="5" xfId="1" applyFont="1" applyFill="1" applyBorder="1" applyAlignment="1">
      <alignment vertical="center" textRotation="90" wrapText="1"/>
    </xf>
    <xf numFmtId="0" fontId="8" fillId="2" borderId="5" xfId="1" applyFont="1" applyFill="1" applyBorder="1" applyAlignment="1">
      <alignment vertical="center" textRotation="90" wrapText="1"/>
    </xf>
    <xf numFmtId="0" fontId="8" fillId="0" borderId="17" xfId="1" applyFont="1" applyFill="1" applyBorder="1" applyAlignment="1">
      <alignment vertical="center" textRotation="90" wrapText="1"/>
    </xf>
    <xf numFmtId="0" fontId="8" fillId="0" borderId="13" xfId="1" applyFont="1" applyFill="1" applyBorder="1" applyAlignment="1">
      <alignment vertical="center" textRotation="90" wrapText="1"/>
    </xf>
    <xf numFmtId="0" fontId="8" fillId="0" borderId="14" xfId="1" applyFont="1" applyFill="1" applyBorder="1" applyAlignment="1">
      <alignment vertical="center" textRotation="90" wrapText="1"/>
    </xf>
    <xf numFmtId="0" fontId="6" fillId="2" borderId="11" xfId="1" applyFont="1" applyFill="1" applyBorder="1" applyAlignment="1">
      <alignment vertical="center" textRotation="90" wrapText="1"/>
    </xf>
    <xf numFmtId="0" fontId="8" fillId="0" borderId="15" xfId="1" applyFont="1" applyFill="1" applyBorder="1" applyAlignment="1">
      <alignment vertical="center" textRotation="90" wrapText="1"/>
    </xf>
    <xf numFmtId="0" fontId="6" fillId="2" borderId="6" xfId="1" applyFont="1" applyFill="1" applyBorder="1"/>
    <xf numFmtId="0" fontId="5" fillId="2" borderId="7" xfId="1" applyFont="1" applyFill="1" applyBorder="1"/>
    <xf numFmtId="0" fontId="6" fillId="0" borderId="8" xfId="1" applyFont="1" applyFill="1" applyBorder="1"/>
    <xf numFmtId="0" fontId="6" fillId="0" borderId="12" xfId="1" applyFont="1" applyFill="1" applyBorder="1"/>
    <xf numFmtId="0" fontId="5" fillId="2" borderId="8" xfId="1" applyFont="1" applyFill="1" applyBorder="1"/>
    <xf numFmtId="0" fontId="6" fillId="2" borderId="8" xfId="1" applyFont="1" applyFill="1" applyBorder="1"/>
    <xf numFmtId="0" fontId="5" fillId="2" borderId="19" xfId="1" applyFont="1" applyFill="1" applyBorder="1"/>
    <xf numFmtId="0" fontId="5" fillId="2" borderId="18" xfId="1" applyFont="1" applyFill="1" applyBorder="1"/>
    <xf numFmtId="0" fontId="5" fillId="0" borderId="16" xfId="1" applyFont="1" applyFill="1" applyBorder="1"/>
    <xf numFmtId="0" fontId="6" fillId="2" borderId="20" xfId="1" applyFont="1" applyFill="1" applyBorder="1"/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6" fillId="2" borderId="9" xfId="1" applyFont="1" applyFill="1" applyBorder="1"/>
    <xf numFmtId="0" fontId="6" fillId="2" borderId="1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4" xfId="1" applyFont="1" applyFill="1" applyBorder="1"/>
    <xf numFmtId="0" fontId="5" fillId="2" borderId="13" xfId="1" applyFont="1" applyFill="1" applyBorder="1"/>
    <xf numFmtId="0" fontId="6" fillId="0" borderId="10" xfId="1" applyFont="1" applyBorder="1" applyAlignment="1">
      <alignment horizontal="center"/>
    </xf>
    <xf numFmtId="0" fontId="6" fillId="2" borderId="10" xfId="1" applyFont="1" applyFill="1" applyBorder="1"/>
    <xf numFmtId="0" fontId="6" fillId="0" borderId="0" xfId="1" applyFont="1"/>
    <xf numFmtId="0" fontId="6" fillId="0" borderId="5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/>
    <xf numFmtId="0" fontId="5" fillId="3" borderId="5" xfId="1" applyFont="1" applyFill="1" applyBorder="1" applyAlignment="1">
      <alignment vertical="center" textRotation="90" wrapText="1"/>
    </xf>
    <xf numFmtId="0" fontId="5" fillId="3" borderId="10" xfId="1" applyFont="1" applyFill="1" applyBorder="1" applyAlignment="1">
      <alignment vertical="center" textRotation="90" wrapText="1"/>
    </xf>
    <xf numFmtId="0" fontId="5" fillId="3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14" fontId="1" fillId="2" borderId="21" xfId="1" applyNumberFormat="1" applyFont="1" applyFill="1" applyBorder="1" applyAlignment="1">
      <alignment horizontal="left"/>
    </xf>
    <xf numFmtId="0" fontId="6" fillId="4" borderId="8" xfId="1" applyFont="1" applyFill="1" applyBorder="1"/>
    <xf numFmtId="0" fontId="6" fillId="4" borderId="10" xfId="1" applyFont="1" applyFill="1" applyBorder="1" applyAlignment="1">
      <alignment horizontal="center"/>
    </xf>
    <xf numFmtId="0" fontId="7" fillId="4" borderId="5" xfId="1" applyFont="1" applyFill="1" applyBorder="1" applyAlignment="1">
      <alignment vertical="center" textRotation="90" wrapText="1"/>
    </xf>
    <xf numFmtId="0" fontId="6" fillId="4" borderId="12" xfId="1" applyFont="1" applyFill="1" applyBorder="1"/>
    <xf numFmtId="0" fontId="8" fillId="4" borderId="13" xfId="0" applyFont="1" applyFill="1" applyBorder="1" applyAlignment="1">
      <alignment vertical="center" textRotation="90" wrapText="1"/>
    </xf>
    <xf numFmtId="0" fontId="6" fillId="4" borderId="8" xfId="0" applyFont="1" applyFill="1" applyBorder="1"/>
    <xf numFmtId="0" fontId="6" fillId="4" borderId="10" xfId="0" applyFont="1" applyFill="1" applyBorder="1" applyAlignment="1">
      <alignment horizontal="center"/>
    </xf>
    <xf numFmtId="0" fontId="8" fillId="4" borderId="13" xfId="1" applyFont="1" applyFill="1" applyBorder="1" applyAlignment="1">
      <alignment vertical="center" textRotation="90" wrapText="1"/>
    </xf>
    <xf numFmtId="0" fontId="6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3" xfId="1" applyFont="1" applyFill="1" applyBorder="1"/>
    <xf numFmtId="0" fontId="5" fillId="0" borderId="10" xfId="1" applyFont="1" applyFill="1" applyBorder="1" applyAlignment="1">
      <alignment horizontal="center"/>
    </xf>
    <xf numFmtId="0" fontId="6" fillId="2" borderId="5" xfId="1" applyFont="1" applyFill="1" applyBorder="1"/>
    <xf numFmtId="0" fontId="5" fillId="2" borderId="13" xfId="0" applyFont="1" applyFill="1" applyBorder="1"/>
    <xf numFmtId="0" fontId="5" fillId="3" borderId="13" xfId="0" applyFont="1" applyFill="1" applyBorder="1" applyAlignment="1">
      <alignment horizontal="center"/>
    </xf>
    <xf numFmtId="0" fontId="0" fillId="0" borderId="0" xfId="0" applyFill="1" applyBorder="1"/>
    <xf numFmtId="14" fontId="1" fillId="0" borderId="21" xfId="0" applyNumberFormat="1" applyFont="1" applyFill="1" applyBorder="1" applyAlignment="1">
      <alignment horizontal="left"/>
    </xf>
    <xf numFmtId="0" fontId="0" fillId="0" borderId="21" xfId="0" applyFill="1" applyBorder="1"/>
    <xf numFmtId="0" fontId="2" fillId="2" borderId="2" xfId="0" quotePrefix="1" applyFont="1" applyFill="1" applyBorder="1" applyAlignment="1">
      <alignment horizontal="right"/>
    </xf>
    <xf numFmtId="0" fontId="2" fillId="2" borderId="22" xfId="0" quotePrefix="1" applyFont="1" applyFill="1" applyBorder="1" applyAlignment="1">
      <alignment horizontal="right"/>
    </xf>
    <xf numFmtId="0" fontId="6" fillId="0" borderId="14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1" fillId="0" borderId="0" xfId="1" applyFont="1" applyFill="1" applyBorder="1"/>
    <xf numFmtId="0" fontId="1" fillId="0" borderId="6" xfId="0" applyFont="1" applyFill="1" applyBorder="1"/>
    <xf numFmtId="0" fontId="2" fillId="0" borderId="18" xfId="0" applyFont="1" applyFill="1" applyBorder="1"/>
    <xf numFmtId="0" fontId="1" fillId="0" borderId="18" xfId="0" applyFont="1" applyFill="1" applyBorder="1"/>
    <xf numFmtId="0" fontId="2" fillId="0" borderId="18" xfId="0" quotePrefix="1" applyFont="1" applyFill="1" applyBorder="1" applyAlignment="1"/>
    <xf numFmtId="0" fontId="4" fillId="2" borderId="24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15" fillId="0" borderId="0" xfId="1" applyFont="1" applyFill="1" applyAlignment="1" applyProtection="1">
      <alignment horizontal="center"/>
    </xf>
    <xf numFmtId="0" fontId="15" fillId="0" borderId="18" xfId="1" applyFont="1" applyFill="1" applyBorder="1" applyAlignment="1" applyProtection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8" xfId="0" quotePrefix="1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18" xfId="1" applyFont="1" applyBorder="1" applyAlignment="1">
      <alignment horizontal="center"/>
    </xf>
    <xf numFmtId="0" fontId="1" fillId="2" borderId="1" xfId="1" applyFont="1" applyFill="1" applyBorder="1"/>
    <xf numFmtId="0" fontId="1" fillId="2" borderId="2" xfId="1" applyFont="1" applyFill="1" applyBorder="1"/>
    <xf numFmtId="0" fontId="1" fillId="2" borderId="22" xfId="1" applyFont="1" applyFill="1" applyBorder="1"/>
    <xf numFmtId="0" fontId="6" fillId="2" borderId="28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4" borderId="32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"/>
  <sheetViews>
    <sheetView zoomScaleNormal="100" workbookViewId="0">
      <selection sqref="A1:AH27"/>
    </sheetView>
  </sheetViews>
  <sheetFormatPr baseColWidth="10" defaultRowHeight="12.75" x14ac:dyDescent="0.2"/>
  <cols>
    <col min="1" max="1" width="21.28515625" style="42" customWidth="1"/>
    <col min="2" max="2" width="6" style="42" customWidth="1"/>
    <col min="3" max="3" width="5.28515625" style="42" customWidth="1"/>
    <col min="4" max="4" width="5.85546875" style="42" customWidth="1"/>
    <col min="5" max="34" width="5.28515625" style="42" customWidth="1"/>
    <col min="35" max="16384" width="11.42578125" style="42"/>
  </cols>
  <sheetData>
    <row r="1" spans="1:34" ht="15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21" t="s">
        <v>70</v>
      </c>
      <c r="AG1" s="121"/>
      <c r="AH1" s="121"/>
    </row>
    <row r="2" spans="1:34" ht="16.149999999999999" customHeight="1" thickBo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22" t="s">
        <v>71</v>
      </c>
      <c r="AG2" s="122"/>
      <c r="AH2" s="122"/>
    </row>
    <row r="3" spans="1:34" ht="15.75" x14ac:dyDescent="0.25">
      <c r="A3" s="123" t="s">
        <v>49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5"/>
    </row>
    <row r="4" spans="1:34" ht="15.75" x14ac:dyDescent="0.25">
      <c r="A4" s="126" t="s">
        <v>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8"/>
    </row>
    <row r="5" spans="1:34" ht="16.5" thickBot="1" x14ac:dyDescent="0.3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1"/>
    </row>
    <row r="6" spans="1:34" x14ac:dyDescent="0.2">
      <c r="A6" s="43"/>
      <c r="B6" s="113" t="s">
        <v>3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  <c r="Y6" s="116" t="s">
        <v>48</v>
      </c>
      <c r="Z6" s="117"/>
      <c r="AA6" s="117"/>
      <c r="AB6" s="117"/>
      <c r="AC6" s="117"/>
      <c r="AD6" s="117"/>
      <c r="AE6" s="117"/>
      <c r="AF6" s="118" t="s">
        <v>4</v>
      </c>
      <c r="AG6" s="119"/>
      <c r="AH6" s="120"/>
    </row>
    <row r="7" spans="1:34" ht="72.75" customHeight="1" x14ac:dyDescent="0.2">
      <c r="A7" s="44" t="s">
        <v>5</v>
      </c>
      <c r="B7" s="76" t="s">
        <v>6</v>
      </c>
      <c r="C7" s="87" t="s">
        <v>7</v>
      </c>
      <c r="D7" s="87" t="s">
        <v>8</v>
      </c>
      <c r="E7" s="78" t="s">
        <v>9</v>
      </c>
      <c r="F7" s="46" t="s">
        <v>59</v>
      </c>
      <c r="G7" s="47" t="s">
        <v>23</v>
      </c>
      <c r="H7" s="46" t="s">
        <v>24</v>
      </c>
      <c r="I7" s="46" t="s">
        <v>10</v>
      </c>
      <c r="J7" s="46" t="s">
        <v>25</v>
      </c>
      <c r="K7" s="46" t="s">
        <v>26</v>
      </c>
      <c r="L7" s="46" t="s">
        <v>75</v>
      </c>
      <c r="M7" s="46" t="s">
        <v>62</v>
      </c>
      <c r="N7" s="46" t="s">
        <v>27</v>
      </c>
      <c r="O7" s="46" t="s">
        <v>11</v>
      </c>
      <c r="P7" s="46" t="s">
        <v>12</v>
      </c>
      <c r="Q7" s="46" t="s">
        <v>28</v>
      </c>
      <c r="R7" s="46" t="s">
        <v>13</v>
      </c>
      <c r="S7" s="46" t="s">
        <v>14</v>
      </c>
      <c r="T7" s="46" t="s">
        <v>29</v>
      </c>
      <c r="U7" s="46" t="s">
        <v>30</v>
      </c>
      <c r="V7" s="46" t="s">
        <v>31</v>
      </c>
      <c r="W7" s="46" t="s">
        <v>32</v>
      </c>
      <c r="X7" s="48" t="s">
        <v>63</v>
      </c>
      <c r="Y7" s="79" t="s">
        <v>9</v>
      </c>
      <c r="Z7" s="92" t="s">
        <v>15</v>
      </c>
      <c r="AA7" s="49" t="s">
        <v>16</v>
      </c>
      <c r="AB7" s="49" t="s">
        <v>76</v>
      </c>
      <c r="AC7" s="92" t="s">
        <v>33</v>
      </c>
      <c r="AD7" s="50" t="s">
        <v>17</v>
      </c>
      <c r="AE7" s="50" t="s">
        <v>34</v>
      </c>
      <c r="AF7" s="79" t="s">
        <v>9</v>
      </c>
      <c r="AG7" s="51" t="s">
        <v>35</v>
      </c>
      <c r="AH7" s="52" t="s">
        <v>36</v>
      </c>
    </row>
    <row r="8" spans="1:34" ht="13.5" thickBot="1" x14ac:dyDescent="0.25">
      <c r="A8" s="53"/>
      <c r="B8" s="54"/>
      <c r="C8" s="85"/>
      <c r="D8" s="88"/>
      <c r="E8" s="57"/>
      <c r="F8" s="55"/>
      <c r="G8" s="58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4"/>
      <c r="Z8" s="85"/>
      <c r="AA8" s="55"/>
      <c r="AB8" s="55"/>
      <c r="AC8" s="85"/>
      <c r="AD8" s="55"/>
      <c r="AE8" s="55"/>
      <c r="AF8" s="59"/>
      <c r="AG8" s="60"/>
      <c r="AH8" s="61"/>
    </row>
    <row r="9" spans="1:34" hidden="1" x14ac:dyDescent="0.2">
      <c r="A9" s="62" t="s">
        <v>50</v>
      </c>
      <c r="B9" s="80">
        <f t="shared" ref="B9:B23" si="0">+C9+D9+E9+Y9+AF9</f>
        <v>2675</v>
      </c>
      <c r="C9" s="63">
        <v>0</v>
      </c>
      <c r="D9" s="63">
        <v>139</v>
      </c>
      <c r="E9" s="80">
        <f>SUM(F9:X9)</f>
        <v>1875</v>
      </c>
      <c r="F9" s="63">
        <v>31</v>
      </c>
      <c r="G9" s="63">
        <v>29</v>
      </c>
      <c r="H9" s="63">
        <v>8</v>
      </c>
      <c r="I9" s="63">
        <v>119</v>
      </c>
      <c r="J9" s="63">
        <v>156</v>
      </c>
      <c r="K9" s="63">
        <v>289</v>
      </c>
      <c r="L9" s="63">
        <v>0</v>
      </c>
      <c r="M9" s="63">
        <v>67</v>
      </c>
      <c r="N9" s="63">
        <v>127</v>
      </c>
      <c r="O9" s="63">
        <v>96</v>
      </c>
      <c r="P9" s="63">
        <v>197</v>
      </c>
      <c r="Q9" s="63">
        <v>325</v>
      </c>
      <c r="R9" s="63">
        <v>124</v>
      </c>
      <c r="S9" s="63">
        <v>121</v>
      </c>
      <c r="T9" s="63">
        <v>13</v>
      </c>
      <c r="U9" s="63">
        <v>84</v>
      </c>
      <c r="V9" s="63">
        <v>27</v>
      </c>
      <c r="W9" s="63">
        <v>18</v>
      </c>
      <c r="X9" s="63">
        <v>44</v>
      </c>
      <c r="Y9" s="80">
        <f t="shared" ref="Y9:Y23" si="1">SUM(Z9:AE9)</f>
        <v>504</v>
      </c>
      <c r="Z9" s="86">
        <v>285</v>
      </c>
      <c r="AA9" s="63">
        <v>95</v>
      </c>
      <c r="AB9" s="63">
        <v>22</v>
      </c>
      <c r="AC9" s="86">
        <v>73</v>
      </c>
      <c r="AD9" s="63">
        <v>29</v>
      </c>
      <c r="AE9" s="64">
        <v>0</v>
      </c>
      <c r="AF9" s="80">
        <f>+AG9+AH9</f>
        <v>157</v>
      </c>
      <c r="AG9" s="81">
        <v>64</v>
      </c>
      <c r="AH9" s="65">
        <v>93</v>
      </c>
    </row>
    <row r="10" spans="1:34" hidden="1" x14ac:dyDescent="0.2">
      <c r="A10" s="66" t="s">
        <v>69</v>
      </c>
      <c r="B10" s="80">
        <f t="shared" si="0"/>
        <v>5931</v>
      </c>
      <c r="C10" s="63">
        <v>1318</v>
      </c>
      <c r="D10" s="63">
        <v>0</v>
      </c>
      <c r="E10" s="80">
        <f t="shared" ref="E10:E23" si="2">SUM(F10:X10)</f>
        <v>3734</v>
      </c>
      <c r="F10" s="63">
        <v>28</v>
      </c>
      <c r="G10" s="67">
        <v>15</v>
      </c>
      <c r="H10" s="63">
        <v>5</v>
      </c>
      <c r="I10" s="63">
        <v>120</v>
      </c>
      <c r="J10" s="63">
        <v>485</v>
      </c>
      <c r="K10" s="63">
        <v>0</v>
      </c>
      <c r="L10" s="63">
        <v>0</v>
      </c>
      <c r="M10" s="63">
        <v>93</v>
      </c>
      <c r="N10" s="63">
        <v>138</v>
      </c>
      <c r="O10" s="63">
        <v>162</v>
      </c>
      <c r="P10" s="63">
        <v>754</v>
      </c>
      <c r="Q10" s="63">
        <v>790</v>
      </c>
      <c r="R10" s="63">
        <v>514</v>
      </c>
      <c r="S10" s="63">
        <v>223</v>
      </c>
      <c r="T10" s="63">
        <v>5</v>
      </c>
      <c r="U10" s="63">
        <v>239</v>
      </c>
      <c r="V10" s="63">
        <v>21</v>
      </c>
      <c r="W10" s="63">
        <v>18</v>
      </c>
      <c r="X10" s="63">
        <v>124</v>
      </c>
      <c r="Y10" s="80">
        <f t="shared" si="1"/>
        <v>592</v>
      </c>
      <c r="Z10" s="86">
        <v>185</v>
      </c>
      <c r="AA10" s="63">
        <v>183</v>
      </c>
      <c r="AB10" s="63">
        <v>57</v>
      </c>
      <c r="AC10" s="86">
        <v>143</v>
      </c>
      <c r="AD10" s="63">
        <v>24</v>
      </c>
      <c r="AE10" s="64">
        <v>0</v>
      </c>
      <c r="AF10" s="80">
        <f t="shared" ref="AF10:AF23" si="3">+AG10+AH10</f>
        <v>287</v>
      </c>
      <c r="AG10" s="81">
        <v>13</v>
      </c>
      <c r="AH10" s="65">
        <v>274</v>
      </c>
    </row>
    <row r="11" spans="1:34" hidden="1" x14ac:dyDescent="0.2">
      <c r="A11" s="66" t="s">
        <v>51</v>
      </c>
      <c r="B11" s="80">
        <f t="shared" si="0"/>
        <v>4304</v>
      </c>
      <c r="C11" s="63">
        <v>0</v>
      </c>
      <c r="D11" s="63">
        <v>0</v>
      </c>
      <c r="E11" s="80">
        <f t="shared" si="2"/>
        <v>3769</v>
      </c>
      <c r="F11" s="67">
        <v>21</v>
      </c>
      <c r="G11" s="67">
        <v>0</v>
      </c>
      <c r="H11" s="63">
        <v>1</v>
      </c>
      <c r="I11" s="63">
        <v>11</v>
      </c>
      <c r="J11" s="63">
        <v>78</v>
      </c>
      <c r="K11" s="63">
        <v>0</v>
      </c>
      <c r="L11" s="63">
        <v>0</v>
      </c>
      <c r="M11" s="63">
        <v>11</v>
      </c>
      <c r="N11" s="63">
        <v>18</v>
      </c>
      <c r="O11" s="63">
        <v>30</v>
      </c>
      <c r="P11" s="63">
        <v>1942</v>
      </c>
      <c r="Q11" s="63">
        <v>923</v>
      </c>
      <c r="R11" s="63">
        <v>653</v>
      </c>
      <c r="S11" s="63">
        <v>36</v>
      </c>
      <c r="T11" s="63">
        <v>0</v>
      </c>
      <c r="U11" s="63">
        <v>13</v>
      </c>
      <c r="V11" s="63">
        <v>4</v>
      </c>
      <c r="W11" s="63">
        <v>0</v>
      </c>
      <c r="X11" s="63">
        <v>28</v>
      </c>
      <c r="Y11" s="80">
        <f t="shared" si="1"/>
        <v>379</v>
      </c>
      <c r="Z11" s="86">
        <v>335</v>
      </c>
      <c r="AA11" s="63">
        <v>15</v>
      </c>
      <c r="AB11" s="63">
        <v>6</v>
      </c>
      <c r="AC11" s="86">
        <v>0</v>
      </c>
      <c r="AD11" s="63">
        <v>23</v>
      </c>
      <c r="AE11" s="64">
        <v>0</v>
      </c>
      <c r="AF11" s="80">
        <f t="shared" si="3"/>
        <v>156</v>
      </c>
      <c r="AG11" s="81">
        <v>123</v>
      </c>
      <c r="AH11" s="82">
        <v>33</v>
      </c>
    </row>
    <row r="12" spans="1:34" hidden="1" x14ac:dyDescent="0.2">
      <c r="A12" s="66" t="s">
        <v>52</v>
      </c>
      <c r="B12" s="80">
        <f t="shared" si="0"/>
        <v>259</v>
      </c>
      <c r="C12" s="63">
        <v>23</v>
      </c>
      <c r="D12" s="63">
        <v>0</v>
      </c>
      <c r="E12" s="80">
        <f t="shared" si="2"/>
        <v>132</v>
      </c>
      <c r="F12" s="63">
        <v>0</v>
      </c>
      <c r="G12" s="63">
        <v>0</v>
      </c>
      <c r="H12" s="63">
        <v>0</v>
      </c>
      <c r="I12" s="63">
        <v>0</v>
      </c>
      <c r="J12" s="63">
        <v>3</v>
      </c>
      <c r="K12" s="63">
        <v>0</v>
      </c>
      <c r="L12" s="63">
        <v>0</v>
      </c>
      <c r="M12" s="63">
        <v>3</v>
      </c>
      <c r="N12" s="63">
        <v>10</v>
      </c>
      <c r="O12" s="63">
        <v>22</v>
      </c>
      <c r="P12" s="63">
        <v>1</v>
      </c>
      <c r="Q12" s="63">
        <v>28</v>
      </c>
      <c r="R12" s="63">
        <v>60</v>
      </c>
      <c r="S12" s="63">
        <v>0</v>
      </c>
      <c r="T12" s="63">
        <v>0</v>
      </c>
      <c r="U12" s="63">
        <v>5</v>
      </c>
      <c r="V12" s="63">
        <v>0</v>
      </c>
      <c r="W12" s="63">
        <v>0</v>
      </c>
      <c r="X12" s="63">
        <v>0</v>
      </c>
      <c r="Y12" s="80">
        <f t="shared" si="1"/>
        <v>77</v>
      </c>
      <c r="Z12" s="86">
        <v>17</v>
      </c>
      <c r="AA12" s="63">
        <v>35</v>
      </c>
      <c r="AB12" s="63">
        <v>0</v>
      </c>
      <c r="AC12" s="86">
        <v>16</v>
      </c>
      <c r="AD12" s="63">
        <v>9</v>
      </c>
      <c r="AE12" s="64">
        <v>0</v>
      </c>
      <c r="AF12" s="80">
        <f t="shared" si="3"/>
        <v>27</v>
      </c>
      <c r="AG12" s="81">
        <v>0</v>
      </c>
      <c r="AH12" s="82">
        <v>27</v>
      </c>
    </row>
    <row r="13" spans="1:34" hidden="1" x14ac:dyDescent="0.2">
      <c r="A13" s="66" t="s">
        <v>53</v>
      </c>
      <c r="B13" s="80">
        <f t="shared" si="0"/>
        <v>13066</v>
      </c>
      <c r="C13" s="63">
        <v>0</v>
      </c>
      <c r="D13" s="63">
        <v>0</v>
      </c>
      <c r="E13" s="80">
        <f t="shared" si="2"/>
        <v>13066</v>
      </c>
      <c r="F13" s="67">
        <v>0</v>
      </c>
      <c r="G13" s="67">
        <v>0</v>
      </c>
      <c r="H13" s="63">
        <v>0</v>
      </c>
      <c r="I13" s="63">
        <v>0</v>
      </c>
      <c r="J13" s="63">
        <v>0</v>
      </c>
      <c r="K13" s="63">
        <v>71</v>
      </c>
      <c r="L13" s="63">
        <v>0</v>
      </c>
      <c r="M13" s="63">
        <v>0</v>
      </c>
      <c r="N13" s="63">
        <v>0</v>
      </c>
      <c r="O13" s="63">
        <v>0</v>
      </c>
      <c r="P13" s="63">
        <v>12995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80">
        <f t="shared" si="1"/>
        <v>0</v>
      </c>
      <c r="Z13" s="86">
        <v>0</v>
      </c>
      <c r="AA13" s="63">
        <v>0</v>
      </c>
      <c r="AB13" s="63">
        <v>0</v>
      </c>
      <c r="AC13" s="86">
        <v>0</v>
      </c>
      <c r="AD13" s="63">
        <v>0</v>
      </c>
      <c r="AE13" s="64">
        <v>0</v>
      </c>
      <c r="AF13" s="80">
        <f t="shared" si="3"/>
        <v>0</v>
      </c>
      <c r="AG13" s="81">
        <v>0</v>
      </c>
      <c r="AH13" s="82">
        <v>0</v>
      </c>
    </row>
    <row r="14" spans="1:34" hidden="1" x14ac:dyDescent="0.2">
      <c r="A14" s="66" t="s">
        <v>54</v>
      </c>
      <c r="B14" s="80">
        <f t="shared" si="0"/>
        <v>5739</v>
      </c>
      <c r="C14" s="63">
        <v>0</v>
      </c>
      <c r="D14" s="63">
        <v>0</v>
      </c>
      <c r="E14" s="80">
        <f t="shared" si="2"/>
        <v>5739</v>
      </c>
      <c r="F14" s="67">
        <v>0</v>
      </c>
      <c r="G14" s="67">
        <v>0</v>
      </c>
      <c r="H14" s="63">
        <v>0</v>
      </c>
      <c r="I14" s="63">
        <v>0</v>
      </c>
      <c r="J14" s="63">
        <v>0</v>
      </c>
      <c r="K14" s="63">
        <v>5239</v>
      </c>
      <c r="L14" s="63">
        <v>500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80">
        <f t="shared" si="1"/>
        <v>0</v>
      </c>
      <c r="Z14" s="86">
        <v>0</v>
      </c>
      <c r="AA14" s="63">
        <v>0</v>
      </c>
      <c r="AB14" s="63">
        <v>0</v>
      </c>
      <c r="AC14" s="86">
        <v>0</v>
      </c>
      <c r="AD14" s="63">
        <v>0</v>
      </c>
      <c r="AE14" s="64">
        <v>0</v>
      </c>
      <c r="AF14" s="80">
        <f t="shared" si="3"/>
        <v>0</v>
      </c>
      <c r="AG14" s="81">
        <v>0</v>
      </c>
      <c r="AH14" s="82">
        <v>0</v>
      </c>
    </row>
    <row r="15" spans="1:34" hidden="1" x14ac:dyDescent="0.2">
      <c r="A15" s="66" t="s">
        <v>55</v>
      </c>
      <c r="B15" s="80">
        <f t="shared" si="0"/>
        <v>742</v>
      </c>
      <c r="C15" s="68">
        <v>0</v>
      </c>
      <c r="D15" s="68">
        <v>742</v>
      </c>
      <c r="E15" s="80">
        <f t="shared" si="2"/>
        <v>0</v>
      </c>
      <c r="F15" s="69">
        <v>0</v>
      </c>
      <c r="G15" s="67">
        <v>0</v>
      </c>
      <c r="H15" s="63">
        <v>0</v>
      </c>
      <c r="I15" s="63">
        <v>0</v>
      </c>
      <c r="J15" s="63">
        <v>0</v>
      </c>
      <c r="K15" s="68">
        <v>0</v>
      </c>
      <c r="L15" s="68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80">
        <f t="shared" si="1"/>
        <v>0</v>
      </c>
      <c r="Z15" s="86">
        <v>0</v>
      </c>
      <c r="AA15" s="63">
        <v>0</v>
      </c>
      <c r="AB15" s="63">
        <v>0</v>
      </c>
      <c r="AC15" s="86">
        <v>0</v>
      </c>
      <c r="AD15" s="63">
        <v>0</v>
      </c>
      <c r="AE15" s="64">
        <v>0</v>
      </c>
      <c r="AF15" s="80">
        <f t="shared" si="3"/>
        <v>0</v>
      </c>
      <c r="AG15" s="81">
        <v>0</v>
      </c>
      <c r="AH15" s="82">
        <v>0</v>
      </c>
    </row>
    <row r="16" spans="1:34" hidden="1" x14ac:dyDescent="0.2">
      <c r="A16" s="70" t="s">
        <v>56</v>
      </c>
      <c r="B16" s="80">
        <f t="shared" si="0"/>
        <v>0</v>
      </c>
      <c r="C16" s="68">
        <v>0</v>
      </c>
      <c r="D16" s="106">
        <v>0</v>
      </c>
      <c r="E16" s="80">
        <f t="shared" si="2"/>
        <v>0</v>
      </c>
      <c r="F16" s="69">
        <v>0</v>
      </c>
      <c r="G16" s="67">
        <v>0</v>
      </c>
      <c r="H16" s="63">
        <v>0</v>
      </c>
      <c r="I16" s="63">
        <v>0</v>
      </c>
      <c r="J16" s="63">
        <v>0</v>
      </c>
      <c r="K16" s="68">
        <v>0</v>
      </c>
      <c r="L16" s="68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8">
        <v>0</v>
      </c>
      <c r="S16" s="68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80">
        <f t="shared" si="1"/>
        <v>0</v>
      </c>
      <c r="Z16" s="86">
        <v>0</v>
      </c>
      <c r="AA16" s="63">
        <v>0</v>
      </c>
      <c r="AB16" s="63">
        <v>0</v>
      </c>
      <c r="AC16" s="86">
        <v>0</v>
      </c>
      <c r="AD16" s="63">
        <v>0</v>
      </c>
      <c r="AE16" s="64">
        <v>0</v>
      </c>
      <c r="AF16" s="80">
        <f t="shared" si="3"/>
        <v>0</v>
      </c>
      <c r="AG16" s="81">
        <v>0</v>
      </c>
      <c r="AH16" s="82">
        <v>0</v>
      </c>
    </row>
    <row r="17" spans="1:34" hidden="1" x14ac:dyDescent="0.2">
      <c r="A17" s="70" t="s">
        <v>57</v>
      </c>
      <c r="B17" s="80">
        <f t="shared" si="0"/>
        <v>0</v>
      </c>
      <c r="C17" s="63">
        <v>0</v>
      </c>
      <c r="D17" s="63">
        <v>0</v>
      </c>
      <c r="E17" s="80">
        <f t="shared" si="2"/>
        <v>0</v>
      </c>
      <c r="F17" s="69">
        <v>0</v>
      </c>
      <c r="G17" s="67">
        <v>0</v>
      </c>
      <c r="H17" s="63">
        <v>0</v>
      </c>
      <c r="I17" s="63">
        <v>0</v>
      </c>
      <c r="J17" s="63">
        <v>0</v>
      </c>
      <c r="K17" s="68">
        <v>0</v>
      </c>
      <c r="L17" s="68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80">
        <f t="shared" si="1"/>
        <v>0</v>
      </c>
      <c r="Z17" s="86">
        <v>0</v>
      </c>
      <c r="AA17" s="63">
        <v>0</v>
      </c>
      <c r="AB17" s="63">
        <v>0</v>
      </c>
      <c r="AC17" s="86">
        <v>0</v>
      </c>
      <c r="AD17" s="63">
        <v>0</v>
      </c>
      <c r="AE17" s="64">
        <v>0</v>
      </c>
      <c r="AF17" s="80">
        <f t="shared" si="3"/>
        <v>0</v>
      </c>
      <c r="AG17" s="81">
        <v>0</v>
      </c>
      <c r="AH17" s="82">
        <v>0</v>
      </c>
    </row>
    <row r="18" spans="1:34" hidden="1" x14ac:dyDescent="0.2">
      <c r="A18" s="70" t="s">
        <v>60</v>
      </c>
      <c r="B18" s="80">
        <f t="shared" si="0"/>
        <v>800</v>
      </c>
      <c r="C18" s="63">
        <v>800</v>
      </c>
      <c r="D18" s="63">
        <v>0</v>
      </c>
      <c r="E18" s="80">
        <f t="shared" si="2"/>
        <v>0</v>
      </c>
      <c r="F18" s="69">
        <v>0</v>
      </c>
      <c r="G18" s="67">
        <v>0</v>
      </c>
      <c r="H18" s="63">
        <v>0</v>
      </c>
      <c r="I18" s="63">
        <v>0</v>
      </c>
      <c r="J18" s="63">
        <v>0</v>
      </c>
      <c r="K18" s="68">
        <v>0</v>
      </c>
      <c r="L18" s="68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80">
        <f t="shared" si="1"/>
        <v>0</v>
      </c>
      <c r="Z18" s="86">
        <v>0</v>
      </c>
      <c r="AA18" s="63">
        <v>0</v>
      </c>
      <c r="AB18" s="63">
        <v>0</v>
      </c>
      <c r="AC18" s="86">
        <v>0</v>
      </c>
      <c r="AD18" s="63">
        <v>0</v>
      </c>
      <c r="AE18" s="64">
        <v>0</v>
      </c>
      <c r="AF18" s="80">
        <f t="shared" si="3"/>
        <v>0</v>
      </c>
      <c r="AG18" s="81">
        <v>0</v>
      </c>
      <c r="AH18" s="82">
        <v>0</v>
      </c>
    </row>
    <row r="19" spans="1:34" hidden="1" x14ac:dyDescent="0.2">
      <c r="A19" s="73" t="s">
        <v>61</v>
      </c>
      <c r="B19" s="80">
        <f t="shared" si="0"/>
        <v>0</v>
      </c>
      <c r="C19" s="63">
        <v>0</v>
      </c>
      <c r="D19" s="63">
        <v>0</v>
      </c>
      <c r="E19" s="80">
        <f t="shared" si="2"/>
        <v>0</v>
      </c>
      <c r="F19" s="69">
        <v>0</v>
      </c>
      <c r="G19" s="67">
        <v>0</v>
      </c>
      <c r="H19" s="63">
        <v>0</v>
      </c>
      <c r="I19" s="63">
        <v>0</v>
      </c>
      <c r="J19" s="63">
        <v>0</v>
      </c>
      <c r="K19" s="68">
        <v>0</v>
      </c>
      <c r="L19" s="68"/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80">
        <f t="shared" si="1"/>
        <v>0</v>
      </c>
      <c r="Z19" s="86">
        <v>0</v>
      </c>
      <c r="AA19" s="63">
        <v>0</v>
      </c>
      <c r="AB19" s="63">
        <v>0</v>
      </c>
      <c r="AC19" s="86">
        <v>0</v>
      </c>
      <c r="AD19" s="63">
        <v>0</v>
      </c>
      <c r="AE19" s="64">
        <v>0</v>
      </c>
      <c r="AF19" s="80">
        <f t="shared" si="3"/>
        <v>0</v>
      </c>
      <c r="AG19" s="81">
        <v>0</v>
      </c>
      <c r="AH19" s="82">
        <v>0</v>
      </c>
    </row>
    <row r="20" spans="1:34" hidden="1" x14ac:dyDescent="0.2">
      <c r="A20" s="73" t="s">
        <v>42</v>
      </c>
      <c r="B20" s="80">
        <f t="shared" si="0"/>
        <v>1808</v>
      </c>
      <c r="C20" s="75">
        <v>0</v>
      </c>
      <c r="D20" s="75">
        <v>0</v>
      </c>
      <c r="E20" s="80">
        <f t="shared" si="2"/>
        <v>1808</v>
      </c>
      <c r="F20" s="69">
        <v>0</v>
      </c>
      <c r="G20" s="67">
        <v>0</v>
      </c>
      <c r="H20" s="63">
        <v>0</v>
      </c>
      <c r="I20" s="63">
        <v>0</v>
      </c>
      <c r="J20" s="63">
        <v>0</v>
      </c>
      <c r="K20" s="68">
        <v>0</v>
      </c>
      <c r="L20" s="68">
        <v>0</v>
      </c>
      <c r="M20" s="63">
        <v>0</v>
      </c>
      <c r="N20" s="63">
        <v>0</v>
      </c>
      <c r="O20" s="63">
        <v>0</v>
      </c>
      <c r="P20" s="63">
        <v>0</v>
      </c>
      <c r="Q20" s="75">
        <v>1808</v>
      </c>
      <c r="R20" s="75">
        <v>0</v>
      </c>
      <c r="S20" s="75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80">
        <f t="shared" si="1"/>
        <v>0</v>
      </c>
      <c r="Z20" s="86">
        <v>0</v>
      </c>
      <c r="AA20" s="63">
        <v>0</v>
      </c>
      <c r="AB20" s="63">
        <v>0</v>
      </c>
      <c r="AC20" s="86">
        <v>0</v>
      </c>
      <c r="AD20" s="63">
        <v>0</v>
      </c>
      <c r="AE20" s="63">
        <v>0</v>
      </c>
      <c r="AF20" s="80">
        <f t="shared" si="3"/>
        <v>0</v>
      </c>
      <c r="AG20" s="81">
        <v>0</v>
      </c>
      <c r="AH20" s="82">
        <v>0</v>
      </c>
    </row>
    <row r="21" spans="1:34" ht="12.75" hidden="1" customHeight="1" x14ac:dyDescent="0.2">
      <c r="A21" s="73" t="s">
        <v>43</v>
      </c>
      <c r="B21" s="80">
        <f t="shared" si="0"/>
        <v>1130</v>
      </c>
      <c r="C21" s="63">
        <v>0</v>
      </c>
      <c r="D21" s="63">
        <v>0</v>
      </c>
      <c r="E21" s="80">
        <f t="shared" si="2"/>
        <v>1130</v>
      </c>
      <c r="F21" s="69">
        <v>0</v>
      </c>
      <c r="G21" s="67">
        <v>0</v>
      </c>
      <c r="H21" s="63">
        <v>0</v>
      </c>
      <c r="I21" s="63">
        <v>0</v>
      </c>
      <c r="J21" s="63">
        <v>0</v>
      </c>
      <c r="K21" s="68">
        <v>0</v>
      </c>
      <c r="L21" s="68">
        <v>0</v>
      </c>
      <c r="M21" s="63">
        <v>0</v>
      </c>
      <c r="N21" s="63">
        <v>0</v>
      </c>
      <c r="O21" s="63">
        <v>0</v>
      </c>
      <c r="P21" s="63">
        <v>0</v>
      </c>
      <c r="Q21" s="67">
        <v>1130</v>
      </c>
      <c r="R21" s="75">
        <v>0</v>
      </c>
      <c r="S21" s="75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80">
        <f t="shared" si="1"/>
        <v>0</v>
      </c>
      <c r="Z21" s="86">
        <v>0</v>
      </c>
      <c r="AA21" s="63">
        <v>0</v>
      </c>
      <c r="AB21" s="63">
        <v>0</v>
      </c>
      <c r="AC21" s="86">
        <v>0</v>
      </c>
      <c r="AD21" s="63">
        <v>0</v>
      </c>
      <c r="AE21" s="64">
        <v>0</v>
      </c>
      <c r="AF21" s="80">
        <f t="shared" si="3"/>
        <v>0</v>
      </c>
      <c r="AG21" s="81">
        <v>0</v>
      </c>
      <c r="AH21" s="82">
        <v>0</v>
      </c>
    </row>
    <row r="22" spans="1:34" hidden="1" x14ac:dyDescent="0.2">
      <c r="A22" s="73" t="s">
        <v>66</v>
      </c>
      <c r="B22" s="80">
        <f t="shared" si="0"/>
        <v>21</v>
      </c>
      <c r="C22" s="63">
        <v>0</v>
      </c>
      <c r="D22" s="63">
        <v>0</v>
      </c>
      <c r="E22" s="80">
        <f t="shared" si="2"/>
        <v>21</v>
      </c>
      <c r="F22" s="69">
        <v>0</v>
      </c>
      <c r="G22" s="67">
        <v>0</v>
      </c>
      <c r="H22" s="63">
        <v>0</v>
      </c>
      <c r="I22" s="63">
        <v>0</v>
      </c>
      <c r="J22" s="63">
        <v>0</v>
      </c>
      <c r="K22" s="68">
        <v>0</v>
      </c>
      <c r="L22" s="68">
        <v>0</v>
      </c>
      <c r="M22" s="63">
        <v>0</v>
      </c>
      <c r="N22" s="63">
        <v>0</v>
      </c>
      <c r="O22" s="63">
        <v>0</v>
      </c>
      <c r="P22" s="63">
        <v>0</v>
      </c>
      <c r="Q22" s="72">
        <v>0</v>
      </c>
      <c r="R22" s="72">
        <v>0</v>
      </c>
      <c r="S22" s="72">
        <v>21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80">
        <f t="shared" si="1"/>
        <v>0</v>
      </c>
      <c r="Z22" s="86">
        <v>0</v>
      </c>
      <c r="AA22" s="63">
        <v>0</v>
      </c>
      <c r="AB22" s="63">
        <v>0</v>
      </c>
      <c r="AC22" s="86">
        <v>0</v>
      </c>
      <c r="AD22" s="63">
        <v>0</v>
      </c>
      <c r="AE22" s="64">
        <v>0</v>
      </c>
      <c r="AF22" s="80">
        <f t="shared" si="3"/>
        <v>0</v>
      </c>
      <c r="AG22" s="81">
        <v>0</v>
      </c>
      <c r="AH22" s="82">
        <v>0</v>
      </c>
    </row>
    <row r="23" spans="1:34" hidden="1" x14ac:dyDescent="0.2">
      <c r="A23" s="73" t="s">
        <v>67</v>
      </c>
      <c r="B23" s="80">
        <f t="shared" si="0"/>
        <v>0</v>
      </c>
      <c r="C23" s="63">
        <v>0</v>
      </c>
      <c r="D23" s="63">
        <v>0</v>
      </c>
      <c r="E23" s="80">
        <f t="shared" si="2"/>
        <v>0</v>
      </c>
      <c r="F23" s="69">
        <v>0</v>
      </c>
      <c r="G23" s="67">
        <v>0</v>
      </c>
      <c r="H23" s="63">
        <v>0</v>
      </c>
      <c r="I23" s="63">
        <v>0</v>
      </c>
      <c r="J23" s="63">
        <v>0</v>
      </c>
      <c r="K23" s="68">
        <v>0</v>
      </c>
      <c r="L23" s="68">
        <v>0</v>
      </c>
      <c r="M23" s="63">
        <v>0</v>
      </c>
      <c r="N23" s="63">
        <v>0</v>
      </c>
      <c r="O23" s="63">
        <v>0</v>
      </c>
      <c r="P23" s="63">
        <v>0</v>
      </c>
      <c r="Q23" s="72">
        <v>0</v>
      </c>
      <c r="R23" s="72">
        <v>0</v>
      </c>
      <c r="S23" s="72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80">
        <f t="shared" si="1"/>
        <v>0</v>
      </c>
      <c r="Z23" s="86">
        <v>0</v>
      </c>
      <c r="AA23" s="63">
        <v>0</v>
      </c>
      <c r="AB23" s="63">
        <v>0</v>
      </c>
      <c r="AC23" s="86">
        <v>0</v>
      </c>
      <c r="AD23" s="63">
        <v>0</v>
      </c>
      <c r="AE23" s="64">
        <v>0</v>
      </c>
      <c r="AF23" s="80">
        <f t="shared" si="3"/>
        <v>0</v>
      </c>
      <c r="AG23" s="81">
        <v>0</v>
      </c>
      <c r="AH23" s="82">
        <v>0</v>
      </c>
    </row>
    <row r="24" spans="1:34" hidden="1" x14ac:dyDescent="0.2">
      <c r="A24" s="96"/>
      <c r="B24" s="63"/>
      <c r="C24" s="63"/>
      <c r="D24" s="63"/>
      <c r="E24" s="97"/>
      <c r="F24" s="69"/>
      <c r="G24" s="67"/>
      <c r="H24" s="63"/>
      <c r="I24" s="63"/>
      <c r="J24" s="63"/>
      <c r="K24" s="68"/>
      <c r="L24" s="68"/>
      <c r="M24" s="63"/>
      <c r="N24" s="63"/>
      <c r="O24" s="63"/>
      <c r="P24" s="63"/>
      <c r="Q24" s="72"/>
      <c r="R24" s="72"/>
      <c r="S24" s="72"/>
      <c r="T24" s="63"/>
      <c r="U24" s="63"/>
      <c r="V24" s="63"/>
      <c r="W24" s="63"/>
      <c r="X24" s="63"/>
      <c r="Y24" s="97"/>
      <c r="Z24" s="86"/>
      <c r="AA24" s="63"/>
      <c r="AB24" s="63"/>
      <c r="AC24" s="86"/>
      <c r="AD24" s="63"/>
      <c r="AE24" s="64"/>
      <c r="AF24" s="97"/>
      <c r="AG24" s="81"/>
      <c r="AH24" s="81"/>
    </row>
    <row r="25" spans="1:34" x14ac:dyDescent="0.2">
      <c r="A25" s="71" t="s">
        <v>22</v>
      </c>
      <c r="B25" s="80">
        <f t="shared" ref="B25:X25" si="4">SUM(B9:B23)</f>
        <v>36475</v>
      </c>
      <c r="C25" s="86">
        <f t="shared" si="4"/>
        <v>2141</v>
      </c>
      <c r="D25" s="86">
        <f t="shared" si="4"/>
        <v>881</v>
      </c>
      <c r="E25" s="80">
        <f t="shared" si="4"/>
        <v>31274</v>
      </c>
      <c r="F25" s="72">
        <f t="shared" si="4"/>
        <v>80</v>
      </c>
      <c r="G25" s="72">
        <f t="shared" si="4"/>
        <v>44</v>
      </c>
      <c r="H25" s="72">
        <f t="shared" si="4"/>
        <v>14</v>
      </c>
      <c r="I25" s="72">
        <f t="shared" si="4"/>
        <v>250</v>
      </c>
      <c r="J25" s="72">
        <f t="shared" si="4"/>
        <v>722</v>
      </c>
      <c r="K25" s="72">
        <f t="shared" si="4"/>
        <v>5599</v>
      </c>
      <c r="L25" s="72">
        <f t="shared" si="4"/>
        <v>500</v>
      </c>
      <c r="M25" s="72">
        <f t="shared" si="4"/>
        <v>174</v>
      </c>
      <c r="N25" s="72">
        <f t="shared" si="4"/>
        <v>293</v>
      </c>
      <c r="O25" s="72">
        <f t="shared" si="4"/>
        <v>310</v>
      </c>
      <c r="P25" s="72">
        <f t="shared" si="4"/>
        <v>15889</v>
      </c>
      <c r="Q25" s="72">
        <f t="shared" si="4"/>
        <v>5004</v>
      </c>
      <c r="R25" s="72">
        <f t="shared" si="4"/>
        <v>1351</v>
      </c>
      <c r="S25" s="72">
        <f t="shared" si="4"/>
        <v>401</v>
      </c>
      <c r="T25" s="72">
        <f t="shared" si="4"/>
        <v>18</v>
      </c>
      <c r="U25" s="72">
        <f t="shared" si="4"/>
        <v>341</v>
      </c>
      <c r="V25" s="72">
        <f t="shared" si="4"/>
        <v>52</v>
      </c>
      <c r="W25" s="72">
        <f t="shared" si="4"/>
        <v>36</v>
      </c>
      <c r="X25" s="72">
        <f t="shared" si="4"/>
        <v>196</v>
      </c>
      <c r="Y25" s="83">
        <f t="shared" ref="Y25:AH25" si="5">SUM(Y9:Y23)</f>
        <v>1552</v>
      </c>
      <c r="Z25" s="86">
        <f t="shared" si="5"/>
        <v>822</v>
      </c>
      <c r="AA25" s="72">
        <f t="shared" si="5"/>
        <v>328</v>
      </c>
      <c r="AB25" s="72">
        <f t="shared" si="5"/>
        <v>85</v>
      </c>
      <c r="AC25" s="86">
        <f t="shared" si="5"/>
        <v>232</v>
      </c>
      <c r="AD25" s="63">
        <f t="shared" si="5"/>
        <v>85</v>
      </c>
      <c r="AE25" s="64">
        <f>SUM(AE9:AE23)</f>
        <v>0</v>
      </c>
      <c r="AF25" s="83">
        <f t="shared" si="5"/>
        <v>627</v>
      </c>
      <c r="AG25" s="72">
        <f t="shared" si="5"/>
        <v>200</v>
      </c>
      <c r="AH25" s="72">
        <f t="shared" si="5"/>
        <v>427</v>
      </c>
    </row>
    <row r="26" spans="1:34" ht="15" x14ac:dyDescent="0.2">
      <c r="A26" s="84"/>
    </row>
    <row r="27" spans="1:34" x14ac:dyDescent="0.2">
      <c r="A27" s="74" t="s">
        <v>58</v>
      </c>
    </row>
    <row r="28" spans="1:34" ht="15" customHeight="1" x14ac:dyDescent="0.2"/>
  </sheetData>
  <mergeCells count="8">
    <mergeCell ref="B6:X6"/>
    <mergeCell ref="Y6:AE6"/>
    <mergeCell ref="AF6:AH6"/>
    <mergeCell ref="AF1:AH1"/>
    <mergeCell ref="AF2:AH2"/>
    <mergeCell ref="A3:AH3"/>
    <mergeCell ref="A4:AH4"/>
    <mergeCell ref="A5:AH5"/>
  </mergeCells>
  <pageMargins left="0.25" right="0.25" top="0.75" bottom="0.75" header="0.3" footer="0.3"/>
  <pageSetup paperSize="9" scale="74" orientation="landscape" r:id="rId1"/>
  <headerFooter alignWithMargins="0"/>
  <ignoredErrors>
    <ignoredError sqref="E10:E2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7"/>
  <sheetViews>
    <sheetView workbookViewId="0">
      <selection sqref="A1:AH26"/>
    </sheetView>
  </sheetViews>
  <sheetFormatPr baseColWidth="10" defaultRowHeight="12.75" x14ac:dyDescent="0.2"/>
  <cols>
    <col min="1" max="1" width="24.85546875" customWidth="1"/>
    <col min="2" max="34" width="5.28515625" customWidth="1"/>
  </cols>
  <sheetData>
    <row r="1" spans="1:34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32" t="s">
        <v>72</v>
      </c>
      <c r="AG1" s="132"/>
      <c r="AH1" s="132"/>
    </row>
    <row r="2" spans="1:34" ht="16.5" thickBot="1" x14ac:dyDescent="0.3">
      <c r="A2" s="109"/>
      <c r="B2" s="110"/>
      <c r="C2" s="110"/>
      <c r="D2" s="110"/>
      <c r="E2" s="110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2"/>
      <c r="AD2" s="112"/>
      <c r="AE2" s="112"/>
      <c r="AF2" s="133" t="s">
        <v>71</v>
      </c>
      <c r="AG2" s="133"/>
      <c r="AH2" s="134"/>
    </row>
    <row r="3" spans="1:34" ht="15.75" x14ac:dyDescent="0.25">
      <c r="A3" s="1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104"/>
      <c r="AD3" s="104"/>
      <c r="AE3" s="104"/>
      <c r="AF3" s="104"/>
      <c r="AG3" s="104"/>
      <c r="AH3" s="105"/>
    </row>
    <row r="4" spans="1:34" ht="15.75" x14ac:dyDescent="0.25">
      <c r="A4" s="141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29"/>
      <c r="AH4" s="4"/>
    </row>
    <row r="5" spans="1:34" ht="15.75" x14ac:dyDescent="0.25">
      <c r="A5" s="141" t="s">
        <v>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3"/>
    </row>
    <row r="6" spans="1:34" ht="16.5" thickBot="1" x14ac:dyDescent="0.3">
      <c r="A6" s="144" t="s">
        <v>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6"/>
    </row>
    <row r="7" spans="1:34" x14ac:dyDescent="0.2">
      <c r="A7" s="5"/>
      <c r="B7" s="135" t="s">
        <v>3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7"/>
      <c r="Y7" s="135" t="s">
        <v>48</v>
      </c>
      <c r="Z7" s="136"/>
      <c r="AA7" s="136"/>
      <c r="AB7" s="136"/>
      <c r="AC7" s="136"/>
      <c r="AD7" s="136"/>
      <c r="AE7" s="136"/>
      <c r="AF7" s="138" t="s">
        <v>4</v>
      </c>
      <c r="AG7" s="139"/>
      <c r="AH7" s="140"/>
    </row>
    <row r="8" spans="1:34" ht="72.75" customHeight="1" x14ac:dyDescent="0.2">
      <c r="A8" s="6" t="s">
        <v>5</v>
      </c>
      <c r="B8" s="37" t="s">
        <v>6</v>
      </c>
      <c r="C8" s="20" t="s">
        <v>7</v>
      </c>
      <c r="D8" s="20" t="s">
        <v>8</v>
      </c>
      <c r="E8" s="38" t="s">
        <v>9</v>
      </c>
      <c r="F8" s="21" t="s">
        <v>59</v>
      </c>
      <c r="G8" s="7" t="s">
        <v>23</v>
      </c>
      <c r="H8" s="21" t="s">
        <v>24</v>
      </c>
      <c r="I8" s="21" t="s">
        <v>10</v>
      </c>
      <c r="J8" s="21" t="s">
        <v>25</v>
      </c>
      <c r="K8" s="21" t="s">
        <v>26</v>
      </c>
      <c r="L8" s="46" t="s">
        <v>75</v>
      </c>
      <c r="M8" s="21" t="s">
        <v>47</v>
      </c>
      <c r="N8" s="21" t="s">
        <v>27</v>
      </c>
      <c r="O8" s="21" t="s">
        <v>11</v>
      </c>
      <c r="P8" s="21" t="s">
        <v>12</v>
      </c>
      <c r="Q8" s="21" t="s">
        <v>28</v>
      </c>
      <c r="R8" s="21" t="s">
        <v>13</v>
      </c>
      <c r="S8" s="21" t="s">
        <v>14</v>
      </c>
      <c r="T8" s="21" t="s">
        <v>29</v>
      </c>
      <c r="U8" s="21" t="s">
        <v>30</v>
      </c>
      <c r="V8" s="21" t="s">
        <v>31</v>
      </c>
      <c r="W8" s="21" t="s">
        <v>32</v>
      </c>
      <c r="X8" s="30" t="s">
        <v>46</v>
      </c>
      <c r="Y8" s="35" t="s">
        <v>9</v>
      </c>
      <c r="Z8" s="89" t="s">
        <v>15</v>
      </c>
      <c r="AA8" s="24" t="s">
        <v>16</v>
      </c>
      <c r="AB8" s="24" t="s">
        <v>76</v>
      </c>
      <c r="AC8" s="89" t="s">
        <v>33</v>
      </c>
      <c r="AD8" s="25" t="s">
        <v>17</v>
      </c>
      <c r="AE8" s="25" t="s">
        <v>34</v>
      </c>
      <c r="AF8" s="35" t="s">
        <v>9</v>
      </c>
      <c r="AG8" s="32" t="s">
        <v>35</v>
      </c>
      <c r="AH8" s="26" t="s">
        <v>36</v>
      </c>
    </row>
    <row r="9" spans="1:34" ht="13.5" thickBot="1" x14ac:dyDescent="0.25">
      <c r="A9" s="8"/>
      <c r="B9" s="9"/>
      <c r="C9" s="12"/>
      <c r="D9" s="23"/>
      <c r="E9" s="11"/>
      <c r="F9" s="12"/>
      <c r="G9" s="1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9"/>
      <c r="Z9" s="90"/>
      <c r="AA9" s="12"/>
      <c r="AB9" s="12"/>
      <c r="AC9" s="90"/>
      <c r="AD9" s="12"/>
      <c r="AE9" s="12"/>
      <c r="AF9" s="36"/>
      <c r="AG9" s="31"/>
      <c r="AH9" s="27"/>
    </row>
    <row r="10" spans="1:34" hidden="1" x14ac:dyDescent="0.2">
      <c r="A10" s="13" t="s">
        <v>18</v>
      </c>
      <c r="B10" s="39">
        <f t="shared" ref="B10:B22" si="0">+C10+D10+E10+Y10+AF10</f>
        <v>1022</v>
      </c>
      <c r="C10" s="22">
        <v>70</v>
      </c>
      <c r="D10" s="22">
        <v>23</v>
      </c>
      <c r="E10" s="39">
        <f>SUM(F10:X10)</f>
        <v>887</v>
      </c>
      <c r="F10" s="22">
        <v>4</v>
      </c>
      <c r="G10" s="22">
        <v>1</v>
      </c>
      <c r="H10" s="22">
        <v>1</v>
      </c>
      <c r="I10" s="22">
        <v>3</v>
      </c>
      <c r="J10" s="22">
        <v>3</v>
      </c>
      <c r="K10" s="22">
        <v>6</v>
      </c>
      <c r="L10" s="22">
        <v>0</v>
      </c>
      <c r="M10" s="22">
        <v>0</v>
      </c>
      <c r="N10" s="22">
        <v>2</v>
      </c>
      <c r="O10" s="22">
        <v>1</v>
      </c>
      <c r="P10" s="22">
        <v>533</v>
      </c>
      <c r="Q10" s="22">
        <v>160</v>
      </c>
      <c r="R10" s="22">
        <v>110</v>
      </c>
      <c r="S10" s="22">
        <v>18</v>
      </c>
      <c r="T10" s="22">
        <v>1</v>
      </c>
      <c r="U10" s="22">
        <v>16</v>
      </c>
      <c r="V10" s="22">
        <v>21</v>
      </c>
      <c r="W10" s="22">
        <v>2</v>
      </c>
      <c r="X10" s="22">
        <v>5</v>
      </c>
      <c r="Y10" s="39">
        <f t="shared" ref="Y10:Y22" si="1">SUM(Z10:AE10)</f>
        <v>25</v>
      </c>
      <c r="Z10" s="91">
        <v>15</v>
      </c>
      <c r="AA10" s="22">
        <v>3</v>
      </c>
      <c r="AB10" s="22">
        <v>4</v>
      </c>
      <c r="AC10" s="91">
        <v>3</v>
      </c>
      <c r="AD10" s="22">
        <v>0</v>
      </c>
      <c r="AE10" s="15">
        <v>0</v>
      </c>
      <c r="AF10" s="39">
        <f>+AG10+AH10</f>
        <v>17</v>
      </c>
      <c r="AG10" s="40">
        <v>4</v>
      </c>
      <c r="AH10" s="28">
        <v>13</v>
      </c>
    </row>
    <row r="11" spans="1:34" hidden="1" x14ac:dyDescent="0.2">
      <c r="A11" s="16" t="s">
        <v>19</v>
      </c>
      <c r="B11" s="39">
        <f t="shared" si="0"/>
        <v>123</v>
      </c>
      <c r="C11" s="22">
        <v>60</v>
      </c>
      <c r="D11" s="22">
        <v>0</v>
      </c>
      <c r="E11" s="39">
        <f t="shared" ref="E11:E22" si="2">SUM(F11:X11)</f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39">
        <f t="shared" si="1"/>
        <v>63</v>
      </c>
      <c r="Z11" s="22">
        <v>63</v>
      </c>
      <c r="AA11" s="22">
        <v>0</v>
      </c>
      <c r="AB11" s="22">
        <v>0</v>
      </c>
      <c r="AC11" s="91">
        <v>0</v>
      </c>
      <c r="AD11" s="22">
        <v>0</v>
      </c>
      <c r="AE11" s="15">
        <v>0</v>
      </c>
      <c r="AF11" s="39">
        <f t="shared" ref="AF11:AF22" si="3">+AG11+AH11</f>
        <v>0</v>
      </c>
      <c r="AG11" s="40">
        <v>0</v>
      </c>
      <c r="AH11" s="28">
        <v>0</v>
      </c>
    </row>
    <row r="12" spans="1:34" hidden="1" x14ac:dyDescent="0.2">
      <c r="A12" s="16" t="s">
        <v>20</v>
      </c>
      <c r="B12" s="39">
        <f t="shared" si="0"/>
        <v>0</v>
      </c>
      <c r="C12" s="22">
        <v>0</v>
      </c>
      <c r="D12" s="22">
        <v>0</v>
      </c>
      <c r="E12" s="39">
        <f t="shared" si="2"/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39">
        <f t="shared" si="1"/>
        <v>0</v>
      </c>
      <c r="Z12" s="22">
        <v>0</v>
      </c>
      <c r="AA12" s="22">
        <v>0</v>
      </c>
      <c r="AB12" s="22">
        <v>0</v>
      </c>
      <c r="AC12" s="91">
        <v>0</v>
      </c>
      <c r="AD12" s="22">
        <v>0</v>
      </c>
      <c r="AE12" s="15">
        <v>0</v>
      </c>
      <c r="AF12" s="39">
        <f t="shared" si="3"/>
        <v>0</v>
      </c>
      <c r="AG12" s="40">
        <v>0</v>
      </c>
      <c r="AH12" s="28">
        <v>0</v>
      </c>
    </row>
    <row r="13" spans="1:34" hidden="1" x14ac:dyDescent="0.2">
      <c r="A13" s="17" t="s">
        <v>21</v>
      </c>
      <c r="B13" s="39">
        <f t="shared" si="0"/>
        <v>0</v>
      </c>
      <c r="C13" s="22">
        <v>0</v>
      </c>
      <c r="D13" s="22">
        <v>0</v>
      </c>
      <c r="E13" s="39">
        <f t="shared" si="2"/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39">
        <f t="shared" si="1"/>
        <v>0</v>
      </c>
      <c r="Z13" s="22">
        <v>0</v>
      </c>
      <c r="AA13" s="22">
        <v>0</v>
      </c>
      <c r="AB13" s="22">
        <v>0</v>
      </c>
      <c r="AC13" s="91">
        <v>0</v>
      </c>
      <c r="AD13" s="22">
        <v>0</v>
      </c>
      <c r="AE13" s="15">
        <v>0</v>
      </c>
      <c r="AF13" s="39">
        <f t="shared" si="3"/>
        <v>0</v>
      </c>
      <c r="AG13" s="40">
        <v>0</v>
      </c>
      <c r="AH13" s="28">
        <v>0</v>
      </c>
    </row>
    <row r="14" spans="1:34" hidden="1" x14ac:dyDescent="0.2">
      <c r="A14" s="16" t="s">
        <v>38</v>
      </c>
      <c r="B14" s="39">
        <f t="shared" si="0"/>
        <v>0</v>
      </c>
      <c r="C14" s="22">
        <v>0</v>
      </c>
      <c r="D14" s="22">
        <v>0</v>
      </c>
      <c r="E14" s="39">
        <f t="shared" si="2"/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39">
        <f t="shared" si="1"/>
        <v>0</v>
      </c>
      <c r="Z14" s="22">
        <v>0</v>
      </c>
      <c r="AA14" s="22">
        <v>0</v>
      </c>
      <c r="AB14" s="22">
        <v>0</v>
      </c>
      <c r="AC14" s="91">
        <v>0</v>
      </c>
      <c r="AD14" s="22">
        <v>0</v>
      </c>
      <c r="AE14" s="15">
        <v>0</v>
      </c>
      <c r="AF14" s="39">
        <f t="shared" si="3"/>
        <v>0</v>
      </c>
      <c r="AG14" s="40">
        <v>0</v>
      </c>
      <c r="AH14" s="28">
        <v>0</v>
      </c>
    </row>
    <row r="15" spans="1:34" hidden="1" x14ac:dyDescent="0.2">
      <c r="A15" s="16" t="s">
        <v>37</v>
      </c>
      <c r="B15" s="39">
        <f t="shared" si="0"/>
        <v>0</v>
      </c>
      <c r="C15" s="22">
        <v>0</v>
      </c>
      <c r="D15" s="22">
        <v>0</v>
      </c>
      <c r="E15" s="39">
        <f t="shared" si="2"/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39">
        <f t="shared" si="1"/>
        <v>0</v>
      </c>
      <c r="Z15" s="22">
        <v>0</v>
      </c>
      <c r="AA15" s="22">
        <v>0</v>
      </c>
      <c r="AB15" s="22">
        <v>0</v>
      </c>
      <c r="AC15" s="91">
        <v>0</v>
      </c>
      <c r="AD15" s="22">
        <v>0</v>
      </c>
      <c r="AE15" s="15">
        <v>0</v>
      </c>
      <c r="AF15" s="39">
        <f t="shared" si="3"/>
        <v>0</v>
      </c>
      <c r="AG15" s="40">
        <v>0</v>
      </c>
      <c r="AH15" s="28">
        <v>0</v>
      </c>
    </row>
    <row r="16" spans="1:34" hidden="1" x14ac:dyDescent="0.2">
      <c r="A16" s="18" t="s">
        <v>39</v>
      </c>
      <c r="B16" s="39">
        <f t="shared" si="0"/>
        <v>0</v>
      </c>
      <c r="C16" s="22">
        <v>0</v>
      </c>
      <c r="D16" s="22">
        <v>0</v>
      </c>
      <c r="E16" s="39">
        <f t="shared" si="2"/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39">
        <f t="shared" si="1"/>
        <v>0</v>
      </c>
      <c r="Z16" s="22">
        <v>0</v>
      </c>
      <c r="AA16" s="22">
        <v>0</v>
      </c>
      <c r="AB16" s="22">
        <v>0</v>
      </c>
      <c r="AC16" s="91">
        <v>0</v>
      </c>
      <c r="AD16" s="22">
        <v>0</v>
      </c>
      <c r="AE16" s="15">
        <v>0</v>
      </c>
      <c r="AF16" s="39">
        <f t="shared" si="3"/>
        <v>0</v>
      </c>
      <c r="AG16" s="40">
        <v>0</v>
      </c>
      <c r="AH16" s="28">
        <v>0</v>
      </c>
    </row>
    <row r="17" spans="1:34" hidden="1" x14ac:dyDescent="0.2">
      <c r="A17" s="18" t="s">
        <v>40</v>
      </c>
      <c r="B17" s="39">
        <f t="shared" si="0"/>
        <v>0</v>
      </c>
      <c r="C17" s="22">
        <v>0</v>
      </c>
      <c r="D17" s="22">
        <v>0</v>
      </c>
      <c r="E17" s="39">
        <f t="shared" si="2"/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39">
        <f t="shared" si="1"/>
        <v>0</v>
      </c>
      <c r="Z17" s="22">
        <v>0</v>
      </c>
      <c r="AA17" s="22">
        <v>0</v>
      </c>
      <c r="AB17" s="22">
        <v>0</v>
      </c>
      <c r="AC17" s="91">
        <v>0</v>
      </c>
      <c r="AD17" s="22">
        <v>0</v>
      </c>
      <c r="AE17" s="15">
        <v>0</v>
      </c>
      <c r="AF17" s="39">
        <f t="shared" si="3"/>
        <v>0</v>
      </c>
      <c r="AG17" s="40">
        <v>0</v>
      </c>
      <c r="AH17" s="28">
        <v>0</v>
      </c>
    </row>
    <row r="18" spans="1:34" hidden="1" x14ac:dyDescent="0.2">
      <c r="A18" s="19" t="s">
        <v>41</v>
      </c>
      <c r="B18" s="39">
        <f t="shared" si="0"/>
        <v>0</v>
      </c>
      <c r="C18" s="22">
        <v>0</v>
      </c>
      <c r="D18" s="22">
        <v>0</v>
      </c>
      <c r="E18" s="39">
        <f t="shared" si="2"/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39">
        <f t="shared" si="1"/>
        <v>0</v>
      </c>
      <c r="Z18" s="22">
        <v>0</v>
      </c>
      <c r="AA18" s="22">
        <v>0</v>
      </c>
      <c r="AB18" s="22">
        <v>0</v>
      </c>
      <c r="AC18" s="91">
        <v>0</v>
      </c>
      <c r="AD18" s="22">
        <v>0</v>
      </c>
      <c r="AE18" s="15">
        <v>0</v>
      </c>
      <c r="AF18" s="39">
        <f t="shared" si="3"/>
        <v>0</v>
      </c>
      <c r="AG18" s="40">
        <v>0</v>
      </c>
      <c r="AH18" s="28">
        <v>0</v>
      </c>
    </row>
    <row r="19" spans="1:34" hidden="1" x14ac:dyDescent="0.2">
      <c r="A19" s="34" t="s">
        <v>42</v>
      </c>
      <c r="B19" s="39">
        <f t="shared" si="0"/>
        <v>500</v>
      </c>
      <c r="C19" s="22">
        <v>0</v>
      </c>
      <c r="D19" s="22">
        <v>0</v>
      </c>
      <c r="E19" s="39">
        <f t="shared" si="2"/>
        <v>500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500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39">
        <f t="shared" si="1"/>
        <v>0</v>
      </c>
      <c r="Z19" s="22">
        <v>0</v>
      </c>
      <c r="AA19" s="22">
        <v>0</v>
      </c>
      <c r="AB19" s="22">
        <v>0</v>
      </c>
      <c r="AC19" s="91">
        <v>0</v>
      </c>
      <c r="AD19" s="22">
        <v>0</v>
      </c>
      <c r="AE19" s="15">
        <v>0</v>
      </c>
      <c r="AF19" s="39">
        <f t="shared" si="3"/>
        <v>0</v>
      </c>
      <c r="AG19" s="40">
        <v>0</v>
      </c>
      <c r="AH19" s="28">
        <v>0</v>
      </c>
    </row>
    <row r="20" spans="1:34" hidden="1" x14ac:dyDescent="0.2">
      <c r="A20" s="33" t="s">
        <v>43</v>
      </c>
      <c r="B20" s="39">
        <f t="shared" si="0"/>
        <v>202</v>
      </c>
      <c r="C20" s="22">
        <v>0</v>
      </c>
      <c r="D20" s="22">
        <v>0</v>
      </c>
      <c r="E20" s="39">
        <f t="shared" si="2"/>
        <v>202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202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39">
        <f t="shared" si="1"/>
        <v>0</v>
      </c>
      <c r="Z20" s="22">
        <v>0</v>
      </c>
      <c r="AA20" s="22">
        <v>0</v>
      </c>
      <c r="AB20" s="22">
        <v>0</v>
      </c>
      <c r="AC20" s="91">
        <v>0</v>
      </c>
      <c r="AD20" s="22">
        <v>0</v>
      </c>
      <c r="AE20" s="15">
        <v>0</v>
      </c>
      <c r="AF20" s="39">
        <f t="shared" si="3"/>
        <v>0</v>
      </c>
      <c r="AG20" s="40">
        <v>0</v>
      </c>
      <c r="AH20" s="28">
        <v>0</v>
      </c>
    </row>
    <row r="21" spans="1:34" hidden="1" x14ac:dyDescent="0.2">
      <c r="A21" s="34" t="s">
        <v>44</v>
      </c>
      <c r="B21" s="39">
        <f t="shared" si="0"/>
        <v>0</v>
      </c>
      <c r="C21" s="22">
        <v>0</v>
      </c>
      <c r="D21" s="22">
        <v>0</v>
      </c>
      <c r="E21" s="39">
        <f t="shared" si="2"/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41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39">
        <f t="shared" si="1"/>
        <v>0</v>
      </c>
      <c r="Z21" s="22">
        <v>0</v>
      </c>
      <c r="AA21" s="22">
        <v>0</v>
      </c>
      <c r="AB21" s="22">
        <v>0</v>
      </c>
      <c r="AC21" s="91">
        <v>0</v>
      </c>
      <c r="AD21" s="22">
        <v>0</v>
      </c>
      <c r="AE21" s="22">
        <v>0</v>
      </c>
      <c r="AF21" s="39">
        <f t="shared" si="3"/>
        <v>0</v>
      </c>
      <c r="AG21" s="40">
        <v>0</v>
      </c>
      <c r="AH21" s="28">
        <v>0</v>
      </c>
    </row>
    <row r="22" spans="1:34" hidden="1" x14ac:dyDescent="0.2">
      <c r="A22" s="33" t="s">
        <v>45</v>
      </c>
      <c r="B22" s="39">
        <f t="shared" si="0"/>
        <v>0</v>
      </c>
      <c r="C22" s="22">
        <v>0</v>
      </c>
      <c r="D22" s="22">
        <v>0</v>
      </c>
      <c r="E22" s="39">
        <f t="shared" si="2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14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39">
        <f t="shared" si="1"/>
        <v>0</v>
      </c>
      <c r="Z22" s="22">
        <v>0</v>
      </c>
      <c r="AA22" s="22">
        <v>0</v>
      </c>
      <c r="AB22" s="22">
        <v>0</v>
      </c>
      <c r="AC22" s="91">
        <v>0</v>
      </c>
      <c r="AD22" s="22">
        <v>0</v>
      </c>
      <c r="AE22" s="15">
        <v>0</v>
      </c>
      <c r="AF22" s="39">
        <f t="shared" si="3"/>
        <v>0</v>
      </c>
      <c r="AG22" s="40">
        <v>0</v>
      </c>
      <c r="AH22" s="28">
        <v>0</v>
      </c>
    </row>
    <row r="23" spans="1:34" hidden="1" x14ac:dyDescent="0.2">
      <c r="A23" s="33"/>
      <c r="B23" s="94"/>
      <c r="C23" s="22"/>
      <c r="D23" s="22"/>
      <c r="E23" s="94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5"/>
      <c r="AF23" s="22"/>
      <c r="AG23" s="15"/>
      <c r="AH23" s="22"/>
    </row>
    <row r="24" spans="1:34" x14ac:dyDescent="0.2">
      <c r="A24" s="99" t="s">
        <v>22</v>
      </c>
      <c r="B24" s="100">
        <f>SUM(B10:B22)</f>
        <v>1847</v>
      </c>
      <c r="C24" s="94">
        <f t="shared" ref="C24:AG24" si="4">SUM(C10:C22)</f>
        <v>130</v>
      </c>
      <c r="D24" s="94">
        <f t="shared" si="4"/>
        <v>23</v>
      </c>
      <c r="E24" s="39">
        <f>SUM(E10:E22)</f>
        <v>1589</v>
      </c>
      <c r="F24" s="94">
        <f t="shared" si="4"/>
        <v>4</v>
      </c>
      <c r="G24" s="94">
        <f t="shared" si="4"/>
        <v>1</v>
      </c>
      <c r="H24" s="94">
        <f t="shared" si="4"/>
        <v>1</v>
      </c>
      <c r="I24" s="94">
        <f t="shared" si="4"/>
        <v>3</v>
      </c>
      <c r="J24" s="94">
        <f t="shared" si="4"/>
        <v>3</v>
      </c>
      <c r="K24" s="94">
        <f t="shared" si="4"/>
        <v>6</v>
      </c>
      <c r="L24" s="94">
        <v>0</v>
      </c>
      <c r="M24" s="94">
        <f t="shared" si="4"/>
        <v>0</v>
      </c>
      <c r="N24" s="94">
        <f t="shared" si="4"/>
        <v>2</v>
      </c>
      <c r="O24" s="94">
        <f t="shared" si="4"/>
        <v>1</v>
      </c>
      <c r="P24" s="94">
        <f t="shared" si="4"/>
        <v>533</v>
      </c>
      <c r="Q24" s="94">
        <f t="shared" si="4"/>
        <v>862</v>
      </c>
      <c r="R24" s="94">
        <f t="shared" si="4"/>
        <v>110</v>
      </c>
      <c r="S24" s="94">
        <f t="shared" si="4"/>
        <v>18</v>
      </c>
      <c r="T24" s="94">
        <f t="shared" si="4"/>
        <v>1</v>
      </c>
      <c r="U24" s="94">
        <f t="shared" si="4"/>
        <v>16</v>
      </c>
      <c r="V24" s="94">
        <f t="shared" si="4"/>
        <v>21</v>
      </c>
      <c r="W24" s="94">
        <f t="shared" si="4"/>
        <v>2</v>
      </c>
      <c r="X24" s="94">
        <f t="shared" si="4"/>
        <v>5</v>
      </c>
      <c r="Y24" s="39">
        <f t="shared" si="4"/>
        <v>88</v>
      </c>
      <c r="Z24" s="94">
        <f t="shared" si="4"/>
        <v>78</v>
      </c>
      <c r="AA24" s="94">
        <f t="shared" si="4"/>
        <v>3</v>
      </c>
      <c r="AB24" s="94">
        <f t="shared" si="4"/>
        <v>4</v>
      </c>
      <c r="AC24" s="94">
        <f t="shared" si="4"/>
        <v>3</v>
      </c>
      <c r="AD24" s="94">
        <f t="shared" si="4"/>
        <v>0</v>
      </c>
      <c r="AE24" s="94">
        <f t="shared" si="4"/>
        <v>0</v>
      </c>
      <c r="AF24" s="39">
        <f t="shared" si="4"/>
        <v>17</v>
      </c>
      <c r="AG24" s="94">
        <f t="shared" si="4"/>
        <v>4</v>
      </c>
      <c r="AH24" s="95">
        <v>6</v>
      </c>
    </row>
    <row r="25" spans="1:34" ht="15" x14ac:dyDescent="0.2">
      <c r="A25" s="102"/>
      <c r="B25" s="103"/>
    </row>
    <row r="26" spans="1:34" x14ac:dyDescent="0.2">
      <c r="A26" s="74" t="s">
        <v>58</v>
      </c>
      <c r="B26" s="101"/>
    </row>
    <row r="27" spans="1:34" x14ac:dyDescent="0.2">
      <c r="M27" s="93"/>
    </row>
  </sheetData>
  <mergeCells count="8">
    <mergeCell ref="AF1:AH1"/>
    <mergeCell ref="AF2:AH2"/>
    <mergeCell ref="B7:X7"/>
    <mergeCell ref="Y7:AE7"/>
    <mergeCell ref="AF7:AH7"/>
    <mergeCell ref="A4:AF4"/>
    <mergeCell ref="A5:AH5"/>
    <mergeCell ref="A6:AH6"/>
  </mergeCells>
  <phoneticPr fontId="9" type="noConversion"/>
  <pageMargins left="0.25" right="0.25" top="0.75" bottom="0.75" header="0.3" footer="0.3"/>
  <pageSetup paperSize="9" scale="72" orientation="landscape" r:id="rId1"/>
  <headerFooter alignWithMargins="0"/>
  <ignoredErrors>
    <ignoredError sqref="E10:E22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7"/>
  <sheetViews>
    <sheetView workbookViewId="0">
      <selection sqref="A1:AH14"/>
    </sheetView>
  </sheetViews>
  <sheetFormatPr baseColWidth="10" defaultRowHeight="12.75" x14ac:dyDescent="0.2"/>
  <cols>
    <col min="1" max="1" width="19.7109375" style="42" customWidth="1"/>
    <col min="2" max="2" width="6.140625" style="42" customWidth="1"/>
    <col min="3" max="34" width="5.28515625" style="42" customWidth="1"/>
    <col min="35" max="16384" width="11.42578125" style="42"/>
  </cols>
  <sheetData>
    <row r="1" spans="1:34" x14ac:dyDescent="0.2">
      <c r="AF1" s="147" t="s">
        <v>73</v>
      </c>
      <c r="AG1" s="147"/>
      <c r="AH1" s="147"/>
    </row>
    <row r="2" spans="1:34" ht="13.5" thickBot="1" x14ac:dyDescent="0.25">
      <c r="AF2" s="148" t="s">
        <v>71</v>
      </c>
      <c r="AG2" s="148"/>
      <c r="AH2" s="148"/>
    </row>
    <row r="3" spans="1:34" ht="15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1"/>
    </row>
    <row r="4" spans="1:34" ht="15.75" x14ac:dyDescent="0.25">
      <c r="A4" s="126" t="s">
        <v>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8"/>
    </row>
    <row r="5" spans="1:34" ht="15.75" x14ac:dyDescent="0.25">
      <c r="A5" s="126" t="s">
        <v>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8"/>
    </row>
    <row r="6" spans="1:34" ht="16.5" thickBot="1" x14ac:dyDescent="0.3">
      <c r="A6" s="129" t="s">
        <v>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1"/>
    </row>
    <row r="7" spans="1:34" x14ac:dyDescent="0.2">
      <c r="A7" s="43"/>
      <c r="B7" s="113" t="s">
        <v>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116" t="s">
        <v>48</v>
      </c>
      <c r="Z7" s="117"/>
      <c r="AA7" s="117"/>
      <c r="AB7" s="117"/>
      <c r="AC7" s="117"/>
      <c r="AD7" s="117"/>
      <c r="AE7" s="117"/>
      <c r="AF7" s="118" t="s">
        <v>4</v>
      </c>
      <c r="AG7" s="119"/>
      <c r="AH7" s="120"/>
    </row>
    <row r="8" spans="1:34" ht="72.75" customHeight="1" x14ac:dyDescent="0.2">
      <c r="A8" s="44" t="s">
        <v>5</v>
      </c>
      <c r="B8" s="76" t="s">
        <v>6</v>
      </c>
      <c r="C8" s="45" t="s">
        <v>7</v>
      </c>
      <c r="D8" s="45" t="s">
        <v>8</v>
      </c>
      <c r="E8" s="78" t="s">
        <v>9</v>
      </c>
      <c r="F8" s="46" t="s">
        <v>59</v>
      </c>
      <c r="G8" s="47" t="s">
        <v>23</v>
      </c>
      <c r="H8" s="46" t="s">
        <v>24</v>
      </c>
      <c r="I8" s="46" t="s">
        <v>10</v>
      </c>
      <c r="J8" s="46" t="s">
        <v>25</v>
      </c>
      <c r="K8" s="46" t="s">
        <v>26</v>
      </c>
      <c r="L8" s="46" t="s">
        <v>75</v>
      </c>
      <c r="M8" s="46" t="s">
        <v>62</v>
      </c>
      <c r="N8" s="46" t="s">
        <v>27</v>
      </c>
      <c r="O8" s="46" t="s">
        <v>11</v>
      </c>
      <c r="P8" s="46" t="s">
        <v>12</v>
      </c>
      <c r="Q8" s="46" t="s">
        <v>28</v>
      </c>
      <c r="R8" s="46" t="s">
        <v>13</v>
      </c>
      <c r="S8" s="46" t="s">
        <v>14</v>
      </c>
      <c r="T8" s="46" t="s">
        <v>29</v>
      </c>
      <c r="U8" s="46" t="s">
        <v>30</v>
      </c>
      <c r="V8" s="46" t="s">
        <v>31</v>
      </c>
      <c r="W8" s="46" t="s">
        <v>32</v>
      </c>
      <c r="X8" s="48" t="s">
        <v>63</v>
      </c>
      <c r="Y8" s="79" t="s">
        <v>9</v>
      </c>
      <c r="Z8" s="92" t="s">
        <v>15</v>
      </c>
      <c r="AA8" s="49" t="s">
        <v>16</v>
      </c>
      <c r="AB8" s="49" t="s">
        <v>76</v>
      </c>
      <c r="AC8" s="92" t="s">
        <v>33</v>
      </c>
      <c r="AD8" s="50" t="s">
        <v>17</v>
      </c>
      <c r="AE8" s="50" t="s">
        <v>34</v>
      </c>
      <c r="AF8" s="79" t="s">
        <v>9</v>
      </c>
      <c r="AG8" s="51" t="s">
        <v>35</v>
      </c>
      <c r="AH8" s="52" t="s">
        <v>36</v>
      </c>
    </row>
    <row r="9" spans="1:34" ht="13.5" thickBot="1" x14ac:dyDescent="0.25">
      <c r="A9" s="53"/>
      <c r="B9" s="54"/>
      <c r="C9" s="55"/>
      <c r="D9" s="56"/>
      <c r="E9" s="57"/>
      <c r="F9" s="55"/>
      <c r="G9" s="5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4"/>
      <c r="Z9" s="85"/>
      <c r="AA9" s="55"/>
      <c r="AB9" s="55"/>
      <c r="AC9" s="85"/>
      <c r="AD9" s="55"/>
      <c r="AE9" s="55"/>
      <c r="AF9" s="59"/>
      <c r="AG9" s="60"/>
      <c r="AH9" s="61"/>
    </row>
    <row r="10" spans="1:34" hidden="1" x14ac:dyDescent="0.2">
      <c r="A10" s="62" t="s">
        <v>50</v>
      </c>
      <c r="B10" s="80">
        <f>+C10+D10+E10+Y10+AF10</f>
        <v>156</v>
      </c>
      <c r="C10" s="63">
        <v>0</v>
      </c>
      <c r="D10" s="63">
        <v>0</v>
      </c>
      <c r="E10" s="80">
        <f>SUM(F10:X10)</f>
        <v>130</v>
      </c>
      <c r="F10" s="63">
        <v>4</v>
      </c>
      <c r="G10" s="63">
        <v>6</v>
      </c>
      <c r="H10" s="63">
        <v>1</v>
      </c>
      <c r="I10" s="63">
        <v>26</v>
      </c>
      <c r="J10" s="63">
        <v>7</v>
      </c>
      <c r="K10" s="63">
        <v>2</v>
      </c>
      <c r="L10" s="63">
        <v>0</v>
      </c>
      <c r="M10" s="63">
        <v>10</v>
      </c>
      <c r="N10" s="63">
        <v>6</v>
      </c>
      <c r="O10" s="63">
        <v>18</v>
      </c>
      <c r="P10" s="63">
        <v>5</v>
      </c>
      <c r="Q10" s="63">
        <v>7</v>
      </c>
      <c r="R10" s="63">
        <v>10</v>
      </c>
      <c r="S10" s="63">
        <v>8</v>
      </c>
      <c r="T10" s="63">
        <v>0</v>
      </c>
      <c r="U10" s="63">
        <v>8</v>
      </c>
      <c r="V10" s="63">
        <v>6</v>
      </c>
      <c r="W10" s="63">
        <v>0</v>
      </c>
      <c r="X10" s="63">
        <v>6</v>
      </c>
      <c r="Y10" s="80">
        <f>SUM(Z10:AE10)</f>
        <v>19</v>
      </c>
      <c r="Z10" s="86">
        <v>0</v>
      </c>
      <c r="AA10" s="63">
        <v>9</v>
      </c>
      <c r="AB10" s="63">
        <v>1</v>
      </c>
      <c r="AC10" s="86">
        <v>8</v>
      </c>
      <c r="AD10" s="63">
        <v>1</v>
      </c>
      <c r="AE10" s="64">
        <v>0</v>
      </c>
      <c r="AF10" s="80">
        <f>SUM(AH10+AG10)</f>
        <v>7</v>
      </c>
      <c r="AG10" s="81">
        <v>3</v>
      </c>
      <c r="AH10" s="65">
        <v>4</v>
      </c>
    </row>
    <row r="11" spans="1:34" hidden="1" x14ac:dyDescent="0.2">
      <c r="A11" s="66" t="s">
        <v>65</v>
      </c>
      <c r="B11" s="80">
        <f>+C11+D11+E11+Y11+AF11</f>
        <v>464</v>
      </c>
      <c r="C11" s="63">
        <v>0</v>
      </c>
      <c r="D11" s="63">
        <v>0</v>
      </c>
      <c r="E11" s="80">
        <f>SUM(F11:X11)</f>
        <v>424</v>
      </c>
      <c r="F11" s="63">
        <v>1</v>
      </c>
      <c r="G11" s="67">
        <v>3</v>
      </c>
      <c r="H11" s="63">
        <v>0</v>
      </c>
      <c r="I11" s="63">
        <v>29</v>
      </c>
      <c r="J11" s="63">
        <v>6</v>
      </c>
      <c r="K11" s="63">
        <v>124</v>
      </c>
      <c r="L11" s="63">
        <v>0</v>
      </c>
      <c r="M11" s="63">
        <v>0</v>
      </c>
      <c r="N11" s="63">
        <v>5</v>
      </c>
      <c r="O11" s="63">
        <v>19</v>
      </c>
      <c r="P11" s="63">
        <v>1</v>
      </c>
      <c r="Q11" s="63">
        <v>204</v>
      </c>
      <c r="R11" s="63">
        <v>13</v>
      </c>
      <c r="S11" s="63">
        <v>11</v>
      </c>
      <c r="T11" s="63">
        <v>0</v>
      </c>
      <c r="U11" s="63">
        <v>2</v>
      </c>
      <c r="V11" s="63">
        <v>2</v>
      </c>
      <c r="W11" s="63">
        <v>0</v>
      </c>
      <c r="X11" s="63">
        <v>4</v>
      </c>
      <c r="Y11" s="80">
        <f>SUM(Z11:AE11)</f>
        <v>30</v>
      </c>
      <c r="Z11" s="86">
        <v>13</v>
      </c>
      <c r="AA11" s="63">
        <v>5</v>
      </c>
      <c r="AB11" s="63">
        <v>2</v>
      </c>
      <c r="AC11" s="86">
        <v>8</v>
      </c>
      <c r="AD11" s="63">
        <v>2</v>
      </c>
      <c r="AE11" s="64">
        <v>0</v>
      </c>
      <c r="AF11" s="80">
        <f>SUM(AH11+AG11)</f>
        <v>10</v>
      </c>
      <c r="AG11" s="81">
        <v>9</v>
      </c>
      <c r="AH11" s="65">
        <v>1</v>
      </c>
    </row>
    <row r="12" spans="1:34" hidden="1" x14ac:dyDescent="0.2">
      <c r="A12" s="98"/>
      <c r="B12" s="97"/>
      <c r="C12" s="63"/>
      <c r="D12" s="63"/>
      <c r="E12" s="97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97"/>
      <c r="Z12" s="63"/>
      <c r="AA12" s="63"/>
      <c r="AB12" s="63"/>
      <c r="AC12" s="63"/>
      <c r="AD12" s="63"/>
      <c r="AE12" s="64"/>
      <c r="AF12" s="97"/>
      <c r="AG12" s="64"/>
      <c r="AH12" s="64"/>
    </row>
    <row r="13" spans="1:34" x14ac:dyDescent="0.2">
      <c r="A13" s="71" t="s">
        <v>22</v>
      </c>
      <c r="B13" s="80">
        <f>SUM(B10:B11)</f>
        <v>620</v>
      </c>
      <c r="C13" s="97">
        <f>SUM(C10:C11)</f>
        <v>0</v>
      </c>
      <c r="D13" s="97">
        <f>SUM(D10:D11)</f>
        <v>0</v>
      </c>
      <c r="E13" s="80">
        <f>SUM(E10:E11)</f>
        <v>554</v>
      </c>
      <c r="F13" s="72">
        <f t="shared" ref="F13:X13" si="0">SUM(F10:F11)</f>
        <v>5</v>
      </c>
      <c r="G13" s="72">
        <f t="shared" si="0"/>
        <v>9</v>
      </c>
      <c r="H13" s="72">
        <f t="shared" si="0"/>
        <v>1</v>
      </c>
      <c r="I13" s="72">
        <f t="shared" si="0"/>
        <v>55</v>
      </c>
      <c r="J13" s="72">
        <f t="shared" si="0"/>
        <v>13</v>
      </c>
      <c r="K13" s="72">
        <f t="shared" si="0"/>
        <v>126</v>
      </c>
      <c r="L13" s="72">
        <v>0</v>
      </c>
      <c r="M13" s="72">
        <f t="shared" si="0"/>
        <v>10</v>
      </c>
      <c r="N13" s="72">
        <f t="shared" si="0"/>
        <v>11</v>
      </c>
      <c r="O13" s="72">
        <f t="shared" si="0"/>
        <v>37</v>
      </c>
      <c r="P13" s="72">
        <f t="shared" si="0"/>
        <v>6</v>
      </c>
      <c r="Q13" s="72">
        <f t="shared" si="0"/>
        <v>211</v>
      </c>
      <c r="R13" s="72">
        <f t="shared" si="0"/>
        <v>23</v>
      </c>
      <c r="S13" s="72">
        <f t="shared" si="0"/>
        <v>19</v>
      </c>
      <c r="T13" s="72">
        <f t="shared" si="0"/>
        <v>0</v>
      </c>
      <c r="U13" s="72">
        <f t="shared" si="0"/>
        <v>10</v>
      </c>
      <c r="V13" s="72">
        <f t="shared" si="0"/>
        <v>8</v>
      </c>
      <c r="W13" s="72">
        <f t="shared" si="0"/>
        <v>0</v>
      </c>
      <c r="X13" s="72">
        <f t="shared" si="0"/>
        <v>10</v>
      </c>
      <c r="Y13" s="80">
        <f t="shared" ref="Y13:AH13" si="1">SUM(Y10:Y11)</f>
        <v>49</v>
      </c>
      <c r="Z13" s="63">
        <f t="shared" si="1"/>
        <v>13</v>
      </c>
      <c r="AA13" s="63">
        <f t="shared" si="1"/>
        <v>14</v>
      </c>
      <c r="AB13" s="63">
        <f t="shared" si="1"/>
        <v>3</v>
      </c>
      <c r="AC13" s="63">
        <f t="shared" si="1"/>
        <v>16</v>
      </c>
      <c r="AD13" s="63">
        <f t="shared" si="1"/>
        <v>3</v>
      </c>
      <c r="AE13" s="63">
        <f t="shared" si="1"/>
        <v>0</v>
      </c>
      <c r="AF13" s="80">
        <f t="shared" si="1"/>
        <v>17</v>
      </c>
      <c r="AG13" s="72">
        <f t="shared" si="1"/>
        <v>12</v>
      </c>
      <c r="AH13" s="72">
        <f t="shared" si="1"/>
        <v>5</v>
      </c>
    </row>
    <row r="14" spans="1:34" ht="15" x14ac:dyDescent="0.2">
      <c r="A14" s="84"/>
    </row>
    <row r="15" spans="1:34" x14ac:dyDescent="0.2">
      <c r="A15" s="74" t="s">
        <v>58</v>
      </c>
    </row>
    <row r="17" ht="12.75" customHeight="1" x14ac:dyDescent="0.2"/>
  </sheetData>
  <mergeCells count="9">
    <mergeCell ref="B7:X7"/>
    <mergeCell ref="Y7:AE7"/>
    <mergeCell ref="AF7:AH7"/>
    <mergeCell ref="AF1:AH1"/>
    <mergeCell ref="AF2:AH2"/>
    <mergeCell ref="A3:AH3"/>
    <mergeCell ref="A4:AH4"/>
    <mergeCell ref="A5:AH5"/>
    <mergeCell ref="A6:AH6"/>
  </mergeCells>
  <pageMargins left="0.25" right="0.25" top="0.75" bottom="0.75" header="0.3" footer="0.3"/>
  <pageSetup paperSize="9" scale="7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4"/>
  <sheetViews>
    <sheetView tabSelected="1" workbookViewId="0">
      <selection sqref="A1:AH14"/>
    </sheetView>
  </sheetViews>
  <sheetFormatPr baseColWidth="10" defaultRowHeight="12.75" x14ac:dyDescent="0.2"/>
  <cols>
    <col min="1" max="1" width="21.7109375" style="42" customWidth="1"/>
    <col min="2" max="34" width="4.85546875" style="42" customWidth="1"/>
    <col min="35" max="16384" width="11.42578125" style="42"/>
  </cols>
  <sheetData>
    <row r="1" spans="1:34" x14ac:dyDescent="0.2">
      <c r="AF1" s="147" t="s">
        <v>74</v>
      </c>
      <c r="AG1" s="147"/>
      <c r="AH1" s="147"/>
    </row>
    <row r="2" spans="1:34" ht="13.5" thickBot="1" x14ac:dyDescent="0.25">
      <c r="AF2" s="148" t="s">
        <v>71</v>
      </c>
      <c r="AG2" s="148"/>
      <c r="AH2" s="148"/>
    </row>
    <row r="3" spans="1:34" ht="15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1"/>
    </row>
    <row r="4" spans="1:34" ht="15.75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8"/>
    </row>
    <row r="5" spans="1:34" ht="15.75" x14ac:dyDescent="0.25">
      <c r="A5" s="126" t="s">
        <v>68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8"/>
    </row>
    <row r="6" spans="1:34" ht="16.5" thickBot="1" x14ac:dyDescent="0.3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1"/>
    </row>
    <row r="7" spans="1:34" x14ac:dyDescent="0.2">
      <c r="A7" s="43"/>
      <c r="B7" s="113" t="s">
        <v>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116" t="s">
        <v>48</v>
      </c>
      <c r="Z7" s="117"/>
      <c r="AA7" s="117"/>
      <c r="AB7" s="117"/>
      <c r="AC7" s="117"/>
      <c r="AD7" s="117"/>
      <c r="AE7" s="117"/>
      <c r="AF7" s="118" t="s">
        <v>4</v>
      </c>
      <c r="AG7" s="119"/>
      <c r="AH7" s="120"/>
    </row>
    <row r="8" spans="1:34" ht="72.75" customHeight="1" x14ac:dyDescent="0.2">
      <c r="A8" s="44" t="s">
        <v>5</v>
      </c>
      <c r="B8" s="76" t="s">
        <v>6</v>
      </c>
      <c r="C8" s="45" t="s">
        <v>7</v>
      </c>
      <c r="D8" s="45" t="s">
        <v>8</v>
      </c>
      <c r="E8" s="78" t="s">
        <v>9</v>
      </c>
      <c r="F8" s="46" t="s">
        <v>59</v>
      </c>
      <c r="G8" s="47" t="s">
        <v>23</v>
      </c>
      <c r="H8" s="46" t="s">
        <v>24</v>
      </c>
      <c r="I8" s="46" t="s">
        <v>10</v>
      </c>
      <c r="J8" s="46" t="s">
        <v>25</v>
      </c>
      <c r="K8" s="46" t="s">
        <v>26</v>
      </c>
      <c r="L8" s="46" t="s">
        <v>75</v>
      </c>
      <c r="M8" s="46" t="s">
        <v>62</v>
      </c>
      <c r="N8" s="46" t="s">
        <v>27</v>
      </c>
      <c r="O8" s="46" t="s">
        <v>11</v>
      </c>
      <c r="P8" s="46" t="s">
        <v>12</v>
      </c>
      <c r="Q8" s="46" t="s">
        <v>28</v>
      </c>
      <c r="R8" s="46" t="s">
        <v>13</v>
      </c>
      <c r="S8" s="46" t="s">
        <v>14</v>
      </c>
      <c r="T8" s="46" t="s">
        <v>29</v>
      </c>
      <c r="U8" s="46" t="s">
        <v>30</v>
      </c>
      <c r="V8" s="46" t="s">
        <v>31</v>
      </c>
      <c r="W8" s="46" t="s">
        <v>32</v>
      </c>
      <c r="X8" s="48" t="s">
        <v>63</v>
      </c>
      <c r="Y8" s="79" t="s">
        <v>9</v>
      </c>
      <c r="Z8" s="92" t="s">
        <v>15</v>
      </c>
      <c r="AA8" s="49" t="s">
        <v>16</v>
      </c>
      <c r="AB8" s="49" t="s">
        <v>76</v>
      </c>
      <c r="AC8" s="92" t="s">
        <v>33</v>
      </c>
      <c r="AD8" s="50" t="s">
        <v>17</v>
      </c>
      <c r="AE8" s="50" t="s">
        <v>34</v>
      </c>
      <c r="AF8" s="79" t="s">
        <v>9</v>
      </c>
      <c r="AG8" s="51" t="s">
        <v>35</v>
      </c>
      <c r="AH8" s="52" t="s">
        <v>36</v>
      </c>
    </row>
    <row r="9" spans="1:34" ht="13.5" thickBot="1" x14ac:dyDescent="0.25">
      <c r="A9" s="53"/>
      <c r="B9" s="54"/>
      <c r="C9" s="55"/>
      <c r="D9" s="56"/>
      <c r="E9" s="57"/>
      <c r="F9" s="55"/>
      <c r="G9" s="5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4"/>
      <c r="Z9" s="85"/>
      <c r="AA9" s="55"/>
      <c r="AB9" s="55"/>
      <c r="AC9" s="85"/>
      <c r="AD9" s="55"/>
      <c r="AE9" s="55"/>
      <c r="AF9" s="59"/>
      <c r="AG9" s="60"/>
      <c r="AH9" s="61"/>
    </row>
    <row r="10" spans="1:34" hidden="1" x14ac:dyDescent="0.2">
      <c r="A10" s="152"/>
      <c r="B10" s="77">
        <f>+C10+D10+E10+Y10+AF10</f>
        <v>497</v>
      </c>
      <c r="C10" s="63">
        <v>0</v>
      </c>
      <c r="D10" s="63">
        <v>0</v>
      </c>
      <c r="E10" s="80">
        <f>SUM(F10:X10)</f>
        <v>452</v>
      </c>
      <c r="F10" s="63">
        <v>15</v>
      </c>
      <c r="G10" s="63">
        <v>5</v>
      </c>
      <c r="H10" s="63">
        <v>0</v>
      </c>
      <c r="I10" s="63">
        <v>5</v>
      </c>
      <c r="J10" s="63">
        <v>15</v>
      </c>
      <c r="K10" s="63">
        <v>15</v>
      </c>
      <c r="L10" s="63">
        <v>0</v>
      </c>
      <c r="M10" s="63">
        <v>15</v>
      </c>
      <c r="N10" s="63">
        <v>15</v>
      </c>
      <c r="O10" s="63">
        <v>5</v>
      </c>
      <c r="P10" s="63">
        <v>100</v>
      </c>
      <c r="Q10" s="63">
        <v>100</v>
      </c>
      <c r="R10" s="63">
        <v>100</v>
      </c>
      <c r="S10" s="63">
        <v>15</v>
      </c>
      <c r="T10" s="63">
        <v>2</v>
      </c>
      <c r="U10" s="63">
        <v>15</v>
      </c>
      <c r="V10" s="63">
        <v>15</v>
      </c>
      <c r="W10" s="63">
        <v>0</v>
      </c>
      <c r="X10" s="63">
        <v>15</v>
      </c>
      <c r="Y10" s="80">
        <f>SUM(Z10:AE10)</f>
        <v>35</v>
      </c>
      <c r="Z10" s="86">
        <v>5</v>
      </c>
      <c r="AA10" s="63">
        <v>15</v>
      </c>
      <c r="AB10" s="63">
        <v>0</v>
      </c>
      <c r="AC10" s="86">
        <v>5</v>
      </c>
      <c r="AD10" s="63">
        <v>10</v>
      </c>
      <c r="AE10" s="64">
        <v>0</v>
      </c>
      <c r="AF10" s="80">
        <f>+AG10+AH10</f>
        <v>10</v>
      </c>
      <c r="AG10" s="81">
        <v>5</v>
      </c>
      <c r="AH10" s="65">
        <v>5</v>
      </c>
    </row>
    <row r="11" spans="1:34" hidden="1" x14ac:dyDescent="0.2">
      <c r="A11" s="153"/>
      <c r="B11" s="154"/>
      <c r="C11" s="155"/>
      <c r="D11" s="156"/>
      <c r="E11" s="154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6"/>
      <c r="Y11" s="154"/>
      <c r="Z11" s="155"/>
      <c r="AA11" s="155"/>
      <c r="AB11" s="155"/>
      <c r="AC11" s="155"/>
      <c r="AD11" s="155"/>
      <c r="AE11" s="156"/>
      <c r="AF11" s="154"/>
      <c r="AG11" s="155"/>
      <c r="AH11" s="157"/>
    </row>
    <row r="12" spans="1:34" x14ac:dyDescent="0.2">
      <c r="A12" s="71" t="s">
        <v>22</v>
      </c>
      <c r="B12" s="77">
        <f>+B10</f>
        <v>497</v>
      </c>
      <c r="C12" s="63">
        <f>+C10</f>
        <v>0</v>
      </c>
      <c r="D12" s="63">
        <f>+D10</f>
        <v>0</v>
      </c>
      <c r="E12" s="80">
        <f>+E10</f>
        <v>452</v>
      </c>
      <c r="F12" s="72">
        <f>+F10</f>
        <v>15</v>
      </c>
      <c r="G12" s="72">
        <f t="shared" ref="G12:X12" si="0">+G10</f>
        <v>5</v>
      </c>
      <c r="H12" s="72">
        <f t="shared" si="0"/>
        <v>0</v>
      </c>
      <c r="I12" s="72">
        <f t="shared" si="0"/>
        <v>5</v>
      </c>
      <c r="J12" s="72">
        <f t="shared" si="0"/>
        <v>15</v>
      </c>
      <c r="K12" s="72">
        <f t="shared" si="0"/>
        <v>15</v>
      </c>
      <c r="L12" s="72">
        <v>0</v>
      </c>
      <c r="M12" s="72">
        <f t="shared" si="0"/>
        <v>15</v>
      </c>
      <c r="N12" s="72">
        <f t="shared" si="0"/>
        <v>15</v>
      </c>
      <c r="O12" s="72">
        <f t="shared" si="0"/>
        <v>5</v>
      </c>
      <c r="P12" s="72">
        <f t="shared" si="0"/>
        <v>100</v>
      </c>
      <c r="Q12" s="72">
        <f t="shared" si="0"/>
        <v>100</v>
      </c>
      <c r="R12" s="72">
        <f t="shared" si="0"/>
        <v>100</v>
      </c>
      <c r="S12" s="72">
        <f t="shared" si="0"/>
        <v>15</v>
      </c>
      <c r="T12" s="72">
        <f t="shared" si="0"/>
        <v>2</v>
      </c>
      <c r="U12" s="72">
        <f t="shared" si="0"/>
        <v>15</v>
      </c>
      <c r="V12" s="72">
        <f t="shared" si="0"/>
        <v>15</v>
      </c>
      <c r="W12" s="72">
        <f t="shared" si="0"/>
        <v>0</v>
      </c>
      <c r="X12" s="72">
        <f t="shared" si="0"/>
        <v>15</v>
      </c>
      <c r="Y12" s="80">
        <f>+Y10</f>
        <v>35</v>
      </c>
      <c r="Z12" s="86">
        <f>+Z10</f>
        <v>5</v>
      </c>
      <c r="AA12" s="86">
        <f>+AA10</f>
        <v>15</v>
      </c>
      <c r="AB12" s="86">
        <v>0</v>
      </c>
      <c r="AC12" s="86">
        <f t="shared" ref="AC12:AH12" si="1">+AC10</f>
        <v>5</v>
      </c>
      <c r="AD12" s="86">
        <f t="shared" si="1"/>
        <v>10</v>
      </c>
      <c r="AE12" s="86">
        <f t="shared" si="1"/>
        <v>0</v>
      </c>
      <c r="AF12" s="80">
        <f t="shared" si="1"/>
        <v>10</v>
      </c>
      <c r="AG12" s="72">
        <f t="shared" si="1"/>
        <v>5</v>
      </c>
      <c r="AH12" s="72">
        <f t="shared" si="1"/>
        <v>5</v>
      </c>
    </row>
    <row r="13" spans="1:34" ht="15" x14ac:dyDescent="0.2">
      <c r="A13" s="84"/>
    </row>
    <row r="14" spans="1:34" x14ac:dyDescent="0.2">
      <c r="A14" s="74" t="s">
        <v>58</v>
      </c>
    </row>
  </sheetData>
  <mergeCells count="14">
    <mergeCell ref="AF1:AH1"/>
    <mergeCell ref="AF2:AH2"/>
    <mergeCell ref="A10:A11"/>
    <mergeCell ref="B11:D11"/>
    <mergeCell ref="E11:X11"/>
    <mergeCell ref="Y11:AE11"/>
    <mergeCell ref="AF11:AH11"/>
    <mergeCell ref="A3:AH3"/>
    <mergeCell ref="A4:AH4"/>
    <mergeCell ref="A5:AH5"/>
    <mergeCell ref="A6:AH6"/>
    <mergeCell ref="B7:X7"/>
    <mergeCell ref="Y7:AE7"/>
    <mergeCell ref="AF7:AH7"/>
  </mergeCells>
  <pageMargins left="0.25" right="0.25" top="0.75" bottom="0.75" header="0.3" footer="0.3"/>
  <pageSetup paperSize="9" scale="7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P.P.Permanente</vt:lpstr>
      <vt:lpstr>P.P.Contratada</vt:lpstr>
      <vt:lpstr>Cargos Vacantes</vt:lpstr>
      <vt:lpstr>Cupos Contratos Prev. 2022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claudia vanesa colombo</cp:lastModifiedBy>
  <cp:lastPrinted>2022-11-01T14:34:53Z</cp:lastPrinted>
  <dcterms:created xsi:type="dcterms:W3CDTF">2012-09-04T15:39:49Z</dcterms:created>
  <dcterms:modified xsi:type="dcterms:W3CDTF">2022-11-01T14:35:07Z</dcterms:modified>
</cp:coreProperties>
</file>